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15" windowWidth="18180" windowHeight="11925" activeTab="1"/>
  </bookViews>
  <sheets>
    <sheet name="main" sheetId="2" r:id="rId1"/>
    <sheet name="sub" sheetId="1" r:id="rId2"/>
  </sheets>
  <definedNames>
    <definedName name="구입시기">main!$F$3:$F$500</definedName>
    <definedName name="구입처">main!$E$3:$E$500</definedName>
    <definedName name="만료시기">main!$G$3:$G$500</definedName>
    <definedName name="사용시기">main!$H$3:$H$500</definedName>
    <definedName name="사용여부" localSheetId="0">main!$I$3:$I$500</definedName>
    <definedName name="예약필수">main!$K$3:$K$500</definedName>
    <definedName name="장소">main!$B$3:$B$500</definedName>
    <definedName name="장소1">sub!$A$16:$A$27</definedName>
    <definedName name="장소2">sub!$A$16:$A$27</definedName>
    <definedName name="종류">main!$C$3:$C$500</definedName>
    <definedName name="종류1">sub!$A$7:$A$13</definedName>
    <definedName name="종류2">sub!$B$10</definedName>
    <definedName name="테이크아웃">main!$J$3:$J$500</definedName>
  </definedNames>
  <calcPr calcId="125725"/>
</workbook>
</file>

<file path=xl/calcChain.xml><?xml version="1.0" encoding="utf-8"?>
<calcChain xmlns="http://schemas.openxmlformats.org/spreadsheetml/2006/main">
  <c r="B3" i="1"/>
  <c r="C3"/>
  <c r="C16"/>
  <c r="C18"/>
  <c r="C19"/>
  <c r="C20"/>
  <c r="C21"/>
  <c r="C22"/>
  <c r="C23"/>
  <c r="C24"/>
  <c r="C25"/>
  <c r="C26"/>
  <c r="C27"/>
  <c r="C17"/>
  <c r="B17"/>
  <c r="B18"/>
  <c r="B19"/>
  <c r="B20"/>
  <c r="B21"/>
  <c r="B22"/>
  <c r="B23"/>
  <c r="B24"/>
  <c r="B25"/>
  <c r="B26"/>
  <c r="B27"/>
  <c r="B16"/>
  <c r="B8"/>
  <c r="B9"/>
  <c r="B10"/>
  <c r="B11"/>
  <c r="B12"/>
  <c r="B13"/>
  <c r="B7"/>
  <c r="B31"/>
  <c r="B30"/>
  <c r="B2"/>
  <c r="C9"/>
  <c r="F22"/>
  <c r="F23"/>
  <c r="F24"/>
  <c r="F25"/>
  <c r="F26"/>
  <c r="F27"/>
  <c r="F28"/>
  <c r="F29"/>
  <c r="F30"/>
  <c r="F31"/>
  <c r="F32"/>
  <c r="E22"/>
  <c r="E23"/>
  <c r="E24"/>
  <c r="E25"/>
  <c r="E26"/>
  <c r="E27"/>
  <c r="E28"/>
  <c r="E29"/>
  <c r="E30"/>
  <c r="E31"/>
  <c r="E32"/>
  <c r="E21"/>
  <c r="F18"/>
  <c r="F19"/>
  <c r="F20"/>
  <c r="F21"/>
  <c r="F4"/>
  <c r="F5"/>
  <c r="F6"/>
  <c r="F7"/>
  <c r="F8"/>
  <c r="F9"/>
  <c r="F10"/>
  <c r="F11"/>
  <c r="F12"/>
  <c r="F13"/>
  <c r="F14"/>
  <c r="F15"/>
  <c r="F16"/>
  <c r="F17"/>
  <c r="F3"/>
  <c r="C31"/>
  <c r="C30"/>
  <c r="C8"/>
  <c r="C10"/>
  <c r="C11"/>
  <c r="C12"/>
  <c r="C13"/>
  <c r="C7"/>
  <c r="C2"/>
  <c r="E19"/>
  <c r="E20"/>
  <c r="E4"/>
  <c r="E5"/>
  <c r="E6"/>
  <c r="E7"/>
  <c r="E8"/>
  <c r="E9"/>
  <c r="E10"/>
  <c r="E11"/>
  <c r="E12"/>
  <c r="E13"/>
  <c r="E14"/>
  <c r="E15"/>
  <c r="E16"/>
  <c r="E17"/>
  <c r="E18"/>
  <c r="E3"/>
  <c r="B15" l="1"/>
  <c r="C15"/>
  <c r="C32"/>
  <c r="F2"/>
  <c r="C4"/>
  <c r="C6"/>
  <c r="E2"/>
  <c r="B6"/>
  <c r="B32"/>
  <c r="B29" s="1"/>
  <c r="B4"/>
  <c r="C29" l="1"/>
</calcChain>
</file>

<file path=xl/sharedStrings.xml><?xml version="1.0" encoding="utf-8"?>
<sst xmlns="http://schemas.openxmlformats.org/spreadsheetml/2006/main" count="60" uniqueCount="58">
  <si>
    <t>식사</t>
    <phoneticPr fontId="1" type="noConversion"/>
  </si>
  <si>
    <t>기타</t>
    <phoneticPr fontId="1" type="noConversion"/>
  </si>
  <si>
    <t>후식</t>
    <phoneticPr fontId="1" type="noConversion"/>
  </si>
  <si>
    <t>레져</t>
    <phoneticPr fontId="1" type="noConversion"/>
  </si>
  <si>
    <t>뷰티</t>
    <phoneticPr fontId="1" type="noConversion"/>
  </si>
  <si>
    <t>공연</t>
    <phoneticPr fontId="1" type="noConversion"/>
  </si>
  <si>
    <t>티켓몬스터</t>
    <phoneticPr fontId="1" type="noConversion"/>
  </si>
  <si>
    <t>데일리픽</t>
    <phoneticPr fontId="1" type="noConversion"/>
  </si>
  <si>
    <t>업체별 구매금액</t>
    <phoneticPr fontId="1" type="noConversion"/>
  </si>
  <si>
    <t>기타</t>
    <phoneticPr fontId="1" type="noConversion"/>
  </si>
  <si>
    <t>소셜커머스 사용 내역</t>
    <phoneticPr fontId="1" type="noConversion"/>
  </si>
  <si>
    <t>제목</t>
    <phoneticPr fontId="1" type="noConversion"/>
  </si>
  <si>
    <t>장소</t>
    <phoneticPr fontId="1" type="noConversion"/>
  </si>
  <si>
    <t>종류</t>
    <phoneticPr fontId="1" type="noConversion"/>
  </si>
  <si>
    <t>금액</t>
    <phoneticPr fontId="1" type="noConversion"/>
  </si>
  <si>
    <t>구입처</t>
    <phoneticPr fontId="1" type="noConversion"/>
  </si>
  <si>
    <t>구입시기</t>
    <phoneticPr fontId="1" type="noConversion"/>
  </si>
  <si>
    <t>만료시기</t>
    <phoneticPr fontId="1" type="noConversion"/>
  </si>
  <si>
    <t>사용시기</t>
    <phoneticPr fontId="1" type="noConversion"/>
  </si>
  <si>
    <t>사용여부</t>
    <phoneticPr fontId="1" type="noConversion"/>
  </si>
  <si>
    <t>테이크아웃</t>
    <phoneticPr fontId="1" type="noConversion"/>
  </si>
  <si>
    <t>사용여부</t>
    <phoneticPr fontId="1" type="noConversion"/>
  </si>
  <si>
    <t>월별 구매금액</t>
    <phoneticPr fontId="1" type="noConversion"/>
  </si>
  <si>
    <t>항목별 구매금액</t>
    <phoneticPr fontId="1" type="noConversion"/>
  </si>
  <si>
    <t>사용</t>
    <phoneticPr fontId="1" type="noConversion"/>
  </si>
  <si>
    <t>미사용</t>
    <phoneticPr fontId="1" type="noConversion"/>
  </si>
  <si>
    <t>주류</t>
    <phoneticPr fontId="1" type="noConversion"/>
  </si>
  <si>
    <t>예약필수</t>
    <phoneticPr fontId="1" type="noConversion"/>
  </si>
  <si>
    <t>장소별 구매금액</t>
    <phoneticPr fontId="1" type="noConversion"/>
  </si>
  <si>
    <t>대학로</t>
    <phoneticPr fontId="1" type="noConversion"/>
  </si>
  <si>
    <t>이태원</t>
    <phoneticPr fontId="1" type="noConversion"/>
  </si>
  <si>
    <t>여의도</t>
    <phoneticPr fontId="1" type="noConversion"/>
  </si>
  <si>
    <t>서래마을</t>
    <phoneticPr fontId="1" type="noConversion"/>
  </si>
  <si>
    <t>신촌/홍대</t>
    <phoneticPr fontId="1" type="noConversion"/>
  </si>
  <si>
    <t>명동/종로</t>
    <phoneticPr fontId="1" type="noConversion"/>
  </si>
  <si>
    <t>삼청/인사</t>
    <phoneticPr fontId="1" type="noConversion"/>
  </si>
  <si>
    <t>신사/압구정</t>
    <phoneticPr fontId="1" type="noConversion"/>
  </si>
  <si>
    <t>기타강남</t>
    <phoneticPr fontId="1" type="noConversion"/>
  </si>
  <si>
    <t>기타강북</t>
    <phoneticPr fontId="1" type="noConversion"/>
  </si>
  <si>
    <t>비서울권</t>
    <phoneticPr fontId="1" type="noConversion"/>
  </si>
  <si>
    <t>온라인</t>
    <phoneticPr fontId="1" type="noConversion"/>
  </si>
  <si>
    <t>합계</t>
    <phoneticPr fontId="1" type="noConversion"/>
  </si>
  <si>
    <t>합계</t>
    <phoneticPr fontId="1" type="noConversion"/>
  </si>
  <si>
    <t>전체</t>
    <phoneticPr fontId="1" type="noConversion"/>
  </si>
  <si>
    <t>비고</t>
    <phoneticPr fontId="1" type="noConversion"/>
  </si>
  <si>
    <t>주의사항</t>
    <phoneticPr fontId="1" type="noConversion"/>
  </si>
  <si>
    <t>made by 엣헴엣헴-0-</t>
    <phoneticPr fontId="1" type="noConversion"/>
  </si>
  <si>
    <t>1. 날짜 입력시 m/d로 입력. 예를 들면 3월 1일은 3/1라고 입력</t>
    <phoneticPr fontId="1" type="noConversion"/>
  </si>
  <si>
    <t>2. 금액 입력시 숫자만 기입.  ","표시는 불필요.(해도 상관은 없음)</t>
    <phoneticPr fontId="1" type="noConversion"/>
  </si>
  <si>
    <t>3. 올해가 2010년도라면, 3월 1일 입력시 자동으로 10년 3월 1일로 인식하는데</t>
    <phoneticPr fontId="1" type="noConversion"/>
  </si>
  <si>
    <t xml:space="preserve">   11년으로 인식시키기 위해서는 상기 함수창에서 숫자만 변경</t>
    <phoneticPr fontId="1" type="noConversion"/>
  </si>
  <si>
    <t>5. main 탭 아무데나 클릭하고 데이터 정렬 누르면 사용여부와 만료일자순으로 정렬</t>
    <phoneticPr fontId="1" type="noConversion"/>
  </si>
  <si>
    <r>
      <t>4. 장소,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>종류,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>사용여부,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>테이크아웃,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>예약필수는 드롭다운 메뉴로 선택</t>
    </r>
    <phoneticPr fontId="1" type="noConversion"/>
  </si>
  <si>
    <t xml:space="preserve">   카운트가 제대로 됨.</t>
    <phoneticPr fontId="1" type="noConversion"/>
  </si>
  <si>
    <t xml:space="preserve">7. 구입처 기록시 "티켓몬스터", "데일리픽"만 정확하게 기입해야 업체별 구매금액 </t>
    <phoneticPr fontId="1" type="noConversion"/>
  </si>
  <si>
    <t>8.  사용여부에서 ◆◇는 2장중에 1장사용했다는 의미. 분할사용시 선택</t>
    <phoneticPr fontId="1" type="noConversion"/>
  </si>
  <si>
    <t>9. 필요에 따라 수정가감하여 사용 가능</t>
    <phoneticPr fontId="1" type="noConversion"/>
  </si>
  <si>
    <t>6. sub 탭은 입력 불필요.</t>
    <phoneticPr fontId="1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</si>
</sst>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mm&quot;월&quot;\ dd&quot;일&quot;"/>
    <numFmt numFmtId="177" formatCode="yy&quot;년&quot;\ mm&quot;월&quot;"/>
    <numFmt numFmtId="178" formatCode="#&quot;건&quot;"/>
  </numFmts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0" fillId="0" borderId="0" xfId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41" fontId="0" fillId="0" borderId="0" xfId="1" applyFont="1" applyBorder="1">
      <alignment vertical="center"/>
    </xf>
    <xf numFmtId="41" fontId="0" fillId="0" borderId="6" xfId="1" applyFont="1" applyBorder="1">
      <alignment vertical="center"/>
    </xf>
    <xf numFmtId="177" fontId="0" fillId="0" borderId="1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41" fontId="0" fillId="0" borderId="6" xfId="0" applyNumberFormat="1" applyBorder="1">
      <alignment vertical="center"/>
    </xf>
    <xf numFmtId="177" fontId="0" fillId="0" borderId="5" xfId="0" applyNumberFormat="1" applyBorder="1">
      <alignment vertical="center"/>
    </xf>
    <xf numFmtId="0" fontId="0" fillId="0" borderId="0" xfId="0" applyFill="1" applyBorder="1" applyAlignment="1">
      <alignment horizontal="center" vertical="center"/>
    </xf>
    <xf numFmtId="178" fontId="0" fillId="0" borderId="2" xfId="1" applyNumberFormat="1" applyFont="1" applyBorder="1">
      <alignment vertical="center"/>
    </xf>
    <xf numFmtId="178" fontId="0" fillId="0" borderId="7" xfId="1" applyNumberFormat="1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2" fillId="3" borderId="1" xfId="2" applyBorder="1" applyAlignment="1">
      <alignment horizontal="center" vertical="center"/>
    </xf>
    <xf numFmtId="41" fontId="6" fillId="3" borderId="0" xfId="2" applyNumberFormat="1" applyFont="1" applyBorder="1">
      <alignment vertical="center"/>
    </xf>
    <xf numFmtId="0" fontId="6" fillId="3" borderId="3" xfId="2" applyFont="1" applyBorder="1" applyAlignment="1">
      <alignment horizontal="center" vertical="center"/>
    </xf>
    <xf numFmtId="41" fontId="6" fillId="3" borderId="11" xfId="2" applyNumberFormat="1" applyFont="1" applyBorder="1">
      <alignment vertical="center"/>
    </xf>
    <xf numFmtId="0" fontId="6" fillId="3" borderId="1" xfId="2" applyFont="1" applyBorder="1" applyAlignment="1">
      <alignment horizontal="center" vertical="center"/>
    </xf>
    <xf numFmtId="178" fontId="6" fillId="3" borderId="4" xfId="2" applyNumberFormat="1" applyFont="1" applyBorder="1">
      <alignment vertical="center"/>
    </xf>
    <xf numFmtId="178" fontId="6" fillId="3" borderId="2" xfId="2" applyNumberFormat="1" applyFont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2" fillId="3" borderId="0" xfId="2">
      <alignment vertical="center"/>
    </xf>
    <xf numFmtId="0" fontId="6" fillId="3" borderId="0" xfId="2" applyFont="1" applyAlignment="1">
      <alignment vertical="center"/>
    </xf>
    <xf numFmtId="0" fontId="0" fillId="3" borderId="0" xfId="2" applyFont="1">
      <alignment vertical="center"/>
    </xf>
    <xf numFmtId="178" fontId="0" fillId="0" borderId="2" xfId="0" applyNumberFormat="1" applyBorder="1">
      <alignment vertical="center"/>
    </xf>
    <xf numFmtId="178" fontId="0" fillId="0" borderId="7" xfId="0" applyNumberFormat="1" applyBorder="1">
      <alignment vertical="center"/>
    </xf>
    <xf numFmtId="0" fontId="6" fillId="3" borderId="0" xfId="2" applyFont="1">
      <alignment vertical="center"/>
    </xf>
    <xf numFmtId="0" fontId="4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3" borderId="0" xfId="2" applyAlignment="1">
      <alignment vertical="center"/>
    </xf>
    <xf numFmtId="0" fontId="0" fillId="3" borderId="0" xfId="2" applyFont="1" applyAlignment="1">
      <alignment vertical="center"/>
    </xf>
    <xf numFmtId="0" fontId="7" fillId="4" borderId="0" xfId="3" applyFont="1" applyAlignment="1">
      <alignment horizontal="center" vertical="center"/>
    </xf>
  </cellXfs>
  <cellStyles count="4">
    <cellStyle name="20% - 강조색2" xfId="2" builtinId="34"/>
    <cellStyle name="강조색2" xfId="3" builtinId="33"/>
    <cellStyle name="쉼표 [0]" xfId="1" builtinId="6"/>
    <cellStyle name="표준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00"/>
  <sheetViews>
    <sheetView workbookViewId="0">
      <pane ySplit="2" topLeftCell="A3" activePane="bottomLeft" state="frozen"/>
      <selection pane="bottomLeft" activeCell="B10" sqref="B10"/>
    </sheetView>
  </sheetViews>
  <sheetFormatPr defaultRowHeight="16.5"/>
  <cols>
    <col min="1" max="1" width="17.25" bestFit="1" customWidth="1"/>
    <col min="2" max="2" width="11.75" bestFit="1" customWidth="1"/>
    <col min="4" max="4" width="9.375" bestFit="1" customWidth="1"/>
    <col min="5" max="5" width="12.625" bestFit="1" customWidth="1"/>
    <col min="6" max="8" width="9.875" style="2" bestFit="1" customWidth="1"/>
    <col min="10" max="10" width="11" bestFit="1" customWidth="1"/>
  </cols>
  <sheetData>
    <row r="1" spans="1:12" ht="50.25" customHeight="1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7.25">
      <c r="A2" s="4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 t="s">
        <v>19</v>
      </c>
      <c r="J2" s="4" t="s">
        <v>20</v>
      </c>
      <c r="K2" s="4" t="s">
        <v>27</v>
      </c>
      <c r="L2" s="4" t="s">
        <v>44</v>
      </c>
    </row>
    <row r="3" spans="1:12">
      <c r="A3" s="5"/>
      <c r="B3" s="6"/>
      <c r="C3" s="6"/>
      <c r="D3" s="7"/>
      <c r="E3" s="7"/>
      <c r="F3" s="8"/>
      <c r="G3" s="8"/>
      <c r="H3" s="8"/>
      <c r="I3" s="6"/>
      <c r="J3" s="6"/>
      <c r="K3" s="6"/>
    </row>
    <row r="4" spans="1:12">
      <c r="A4" s="5"/>
      <c r="B4" s="6"/>
      <c r="C4" s="6"/>
      <c r="D4" s="7"/>
      <c r="E4" s="7"/>
      <c r="F4" s="8"/>
      <c r="G4" s="8"/>
      <c r="H4" s="8"/>
      <c r="I4" s="6"/>
      <c r="J4" s="6"/>
      <c r="K4" s="6"/>
    </row>
    <row r="5" spans="1:12">
      <c r="A5" s="5"/>
      <c r="B5" s="6"/>
      <c r="C5" s="6"/>
      <c r="D5" s="7"/>
      <c r="E5" s="7"/>
      <c r="F5" s="8"/>
      <c r="G5" s="8"/>
      <c r="H5" s="8"/>
      <c r="I5" s="6"/>
      <c r="J5" s="6"/>
      <c r="K5" s="6"/>
    </row>
    <row r="6" spans="1:12">
      <c r="A6" s="5"/>
      <c r="B6" s="6"/>
      <c r="C6" s="6"/>
      <c r="D6" s="7"/>
      <c r="E6" s="7"/>
      <c r="F6" s="8"/>
      <c r="G6" s="8"/>
      <c r="H6" s="8"/>
      <c r="I6" s="6"/>
      <c r="J6" s="6"/>
      <c r="K6" s="6"/>
    </row>
    <row r="7" spans="1:12">
      <c r="A7" s="5"/>
      <c r="B7" s="6"/>
      <c r="C7" s="6"/>
      <c r="D7" s="7"/>
      <c r="E7" s="7"/>
      <c r="F7" s="8"/>
      <c r="G7" s="8"/>
      <c r="H7" s="8"/>
      <c r="I7" s="6"/>
      <c r="J7" s="6"/>
      <c r="K7" s="6"/>
    </row>
    <row r="8" spans="1:12">
      <c r="A8" s="5"/>
      <c r="B8" s="6"/>
      <c r="C8" s="6"/>
      <c r="D8" s="7"/>
      <c r="E8" s="7"/>
      <c r="F8" s="8"/>
      <c r="G8" s="8"/>
      <c r="H8" s="8"/>
      <c r="I8" s="6"/>
      <c r="J8" s="6"/>
      <c r="K8" s="6"/>
    </row>
    <row r="9" spans="1:12">
      <c r="A9" s="5"/>
      <c r="B9" s="6"/>
      <c r="C9" s="6"/>
      <c r="D9" s="7"/>
      <c r="E9" s="7"/>
      <c r="F9" s="8"/>
      <c r="G9" s="8"/>
      <c r="H9" s="8"/>
      <c r="I9" s="6"/>
      <c r="J9" s="6"/>
      <c r="K9" s="6"/>
    </row>
    <row r="10" spans="1:12">
      <c r="A10" s="5"/>
      <c r="B10" s="6"/>
      <c r="C10" s="6"/>
      <c r="D10" s="7"/>
      <c r="E10" s="7"/>
      <c r="F10" s="8"/>
      <c r="G10" s="8"/>
      <c r="H10" s="8"/>
      <c r="I10" s="6"/>
      <c r="J10" s="6"/>
      <c r="K10" s="6"/>
    </row>
    <row r="11" spans="1:12">
      <c r="A11" s="5"/>
      <c r="B11" s="6"/>
      <c r="C11" s="6"/>
      <c r="D11" s="7"/>
      <c r="E11" s="7"/>
      <c r="F11" s="8"/>
      <c r="G11" s="8"/>
      <c r="H11" s="8"/>
      <c r="I11" s="6"/>
      <c r="J11" s="6"/>
      <c r="K11" s="6"/>
    </row>
    <row r="12" spans="1:12">
      <c r="A12" s="5"/>
      <c r="B12" s="6"/>
      <c r="C12" s="6"/>
      <c r="D12" s="7"/>
      <c r="E12" s="7"/>
      <c r="F12" s="8"/>
      <c r="G12" s="8"/>
      <c r="H12" s="8"/>
      <c r="I12" s="6"/>
      <c r="J12" s="6"/>
      <c r="K12" s="6"/>
    </row>
    <row r="13" spans="1:12">
      <c r="A13" s="5"/>
      <c r="B13" s="6"/>
      <c r="C13" s="6"/>
      <c r="D13" s="7"/>
      <c r="E13" s="7"/>
      <c r="F13" s="8"/>
      <c r="G13" s="8"/>
      <c r="H13" s="8"/>
      <c r="I13" s="6"/>
      <c r="J13" s="6"/>
      <c r="K13" s="6"/>
    </row>
    <row r="14" spans="1:12">
      <c r="A14" s="5"/>
      <c r="B14" s="6"/>
      <c r="C14" s="6"/>
      <c r="D14" s="7"/>
      <c r="E14" s="7"/>
      <c r="F14" s="8"/>
      <c r="G14" s="8"/>
      <c r="H14" s="8"/>
      <c r="I14" s="6"/>
      <c r="J14" s="6"/>
      <c r="K14" s="6"/>
    </row>
    <row r="15" spans="1:12">
      <c r="A15" s="5"/>
      <c r="B15" s="6"/>
      <c r="C15" s="6"/>
      <c r="D15" s="7"/>
      <c r="E15" s="7"/>
      <c r="F15" s="8"/>
      <c r="G15" s="8"/>
      <c r="H15" s="8"/>
      <c r="I15" s="6"/>
      <c r="J15" s="6"/>
      <c r="K15" s="6"/>
    </row>
    <row r="16" spans="1:12">
      <c r="A16" s="5"/>
      <c r="B16" s="6"/>
      <c r="C16" s="6"/>
      <c r="D16" s="7"/>
      <c r="E16" s="7"/>
      <c r="F16" s="8"/>
      <c r="G16" s="8"/>
      <c r="H16" s="8"/>
      <c r="I16" s="6"/>
      <c r="J16" s="6"/>
      <c r="K16" s="6"/>
    </row>
    <row r="17" spans="1:11">
      <c r="A17" s="5"/>
      <c r="B17" s="6"/>
      <c r="C17" s="6"/>
      <c r="D17" s="7"/>
      <c r="E17" s="7"/>
      <c r="F17" s="8"/>
      <c r="G17" s="8"/>
      <c r="H17" s="8"/>
      <c r="I17" s="6"/>
      <c r="J17" s="6"/>
      <c r="K17" s="6"/>
    </row>
    <row r="18" spans="1:11">
      <c r="A18" s="5"/>
      <c r="B18" s="6"/>
      <c r="C18" s="6"/>
      <c r="D18" s="7"/>
      <c r="E18" s="7"/>
      <c r="F18" s="8"/>
      <c r="G18" s="8"/>
      <c r="H18" s="8"/>
      <c r="I18" s="6"/>
      <c r="J18" s="6"/>
      <c r="K18" s="6"/>
    </row>
    <row r="19" spans="1:11">
      <c r="A19" s="5"/>
      <c r="B19" s="6"/>
      <c r="C19" s="6"/>
      <c r="D19" s="7"/>
      <c r="E19" s="7"/>
      <c r="F19" s="8"/>
      <c r="G19" s="8"/>
      <c r="H19" s="8"/>
      <c r="I19" s="6"/>
      <c r="J19" s="6"/>
      <c r="K19" s="6"/>
    </row>
    <row r="20" spans="1:11">
      <c r="A20" s="5"/>
      <c r="B20" s="6"/>
      <c r="C20" s="6"/>
      <c r="D20" s="7"/>
      <c r="E20" s="7"/>
      <c r="F20" s="8"/>
      <c r="G20" s="8"/>
      <c r="H20" s="8"/>
      <c r="I20" s="6"/>
      <c r="J20" s="6"/>
      <c r="K20" s="6"/>
    </row>
    <row r="21" spans="1:11">
      <c r="A21" s="5"/>
      <c r="B21" s="6"/>
      <c r="C21" s="6"/>
      <c r="D21" s="7"/>
      <c r="E21" s="7"/>
      <c r="F21" s="8"/>
      <c r="G21" s="8"/>
      <c r="H21" s="8"/>
      <c r="I21" s="6"/>
      <c r="J21" s="6"/>
      <c r="K21" s="6"/>
    </row>
    <row r="22" spans="1:11">
      <c r="A22" s="5"/>
      <c r="B22" s="6"/>
      <c r="C22" s="6"/>
      <c r="D22" s="7"/>
      <c r="E22" s="7"/>
      <c r="F22" s="8"/>
      <c r="G22" s="8"/>
      <c r="H22" s="8"/>
      <c r="I22" s="6"/>
      <c r="J22" s="6"/>
      <c r="K22" s="6"/>
    </row>
    <row r="23" spans="1:11">
      <c r="A23" s="5"/>
      <c r="B23" s="6"/>
      <c r="C23" s="6"/>
      <c r="D23" s="7"/>
      <c r="E23" s="7"/>
      <c r="F23" s="8"/>
      <c r="G23" s="8"/>
      <c r="H23" s="8"/>
      <c r="I23" s="6"/>
      <c r="J23" s="6"/>
      <c r="K23" s="6"/>
    </row>
    <row r="24" spans="1:11">
      <c r="A24" s="5"/>
      <c r="B24" s="6"/>
      <c r="C24" s="6"/>
      <c r="D24" s="7"/>
      <c r="E24" s="7"/>
      <c r="F24" s="8"/>
      <c r="G24" s="8"/>
      <c r="H24" s="8"/>
      <c r="I24" s="6"/>
      <c r="J24" s="6"/>
      <c r="K24" s="6"/>
    </row>
    <row r="25" spans="1:11">
      <c r="A25" s="5"/>
      <c r="B25" s="6"/>
      <c r="C25" s="6"/>
      <c r="D25" s="7"/>
      <c r="E25" s="7"/>
      <c r="F25" s="8"/>
      <c r="G25" s="8"/>
      <c r="H25" s="8"/>
      <c r="I25" s="6"/>
      <c r="J25" s="6"/>
      <c r="K25" s="6"/>
    </row>
    <row r="26" spans="1:11">
      <c r="A26" s="5"/>
      <c r="B26" s="6"/>
      <c r="C26" s="6"/>
      <c r="D26" s="7"/>
      <c r="E26" s="7"/>
      <c r="F26" s="8"/>
      <c r="G26" s="8"/>
      <c r="H26" s="8"/>
      <c r="I26" s="6"/>
      <c r="J26" s="6"/>
      <c r="K26" s="6"/>
    </row>
    <row r="27" spans="1:11">
      <c r="A27" s="5"/>
      <c r="B27" s="6"/>
      <c r="C27" s="6"/>
      <c r="D27" s="7"/>
      <c r="E27" s="7"/>
      <c r="F27" s="8"/>
      <c r="G27" s="8"/>
      <c r="H27" s="8"/>
      <c r="I27" s="6"/>
      <c r="J27" s="6"/>
      <c r="K27" s="6"/>
    </row>
    <row r="28" spans="1:11">
      <c r="A28" s="5"/>
      <c r="B28" s="6"/>
      <c r="C28" s="6"/>
      <c r="D28" s="7"/>
      <c r="E28" s="7"/>
      <c r="F28" s="8"/>
      <c r="G28" s="8"/>
      <c r="H28" s="8"/>
      <c r="I28" s="6"/>
      <c r="J28" s="6"/>
      <c r="K28" s="6"/>
    </row>
    <row r="29" spans="1:11">
      <c r="A29" s="5"/>
      <c r="B29" s="6"/>
      <c r="C29" s="6"/>
      <c r="D29" s="7"/>
      <c r="E29" s="7"/>
      <c r="F29" s="8"/>
      <c r="G29" s="8"/>
      <c r="H29" s="8"/>
      <c r="I29" s="6"/>
      <c r="J29" s="6"/>
      <c r="K29" s="6"/>
    </row>
    <row r="30" spans="1:11">
      <c r="A30" s="5"/>
      <c r="B30" s="6"/>
      <c r="C30" s="6"/>
      <c r="D30" s="7"/>
      <c r="E30" s="7"/>
      <c r="F30" s="8"/>
      <c r="G30" s="8"/>
      <c r="H30" s="8"/>
      <c r="I30" s="6"/>
      <c r="J30" s="6"/>
      <c r="K30" s="6"/>
    </row>
    <row r="31" spans="1:11">
      <c r="A31" s="5"/>
      <c r="B31" s="6"/>
      <c r="C31" s="6"/>
      <c r="D31" s="7"/>
      <c r="E31" s="7"/>
      <c r="F31" s="8"/>
      <c r="G31" s="8"/>
      <c r="H31" s="8"/>
      <c r="I31" s="6"/>
      <c r="J31" s="6"/>
      <c r="K31" s="6"/>
    </row>
    <row r="32" spans="1:11">
      <c r="A32" s="5"/>
      <c r="B32" s="6"/>
      <c r="C32" s="6"/>
      <c r="D32" s="7"/>
      <c r="E32" s="7"/>
      <c r="F32" s="8"/>
      <c r="G32" s="8"/>
      <c r="H32" s="8"/>
      <c r="I32" s="6"/>
      <c r="J32" s="6"/>
      <c r="K32" s="6"/>
    </row>
    <row r="33" spans="1:11">
      <c r="A33" s="5"/>
      <c r="B33" s="6"/>
      <c r="C33" s="6"/>
      <c r="D33" s="7"/>
      <c r="E33" s="7"/>
      <c r="F33" s="8"/>
      <c r="G33" s="8"/>
      <c r="H33" s="8"/>
      <c r="I33" s="6"/>
      <c r="J33" s="6"/>
      <c r="K33" s="6"/>
    </row>
    <row r="34" spans="1:11">
      <c r="A34" s="5"/>
      <c r="B34" s="6"/>
      <c r="C34" s="6"/>
      <c r="D34" s="7"/>
      <c r="E34" s="7"/>
      <c r="F34" s="8"/>
      <c r="G34" s="8"/>
      <c r="H34" s="8"/>
      <c r="I34" s="6"/>
      <c r="J34" s="6"/>
      <c r="K34" s="6"/>
    </row>
    <row r="35" spans="1:11">
      <c r="A35" s="5"/>
      <c r="B35" s="6"/>
      <c r="C35" s="6"/>
      <c r="D35" s="7"/>
      <c r="E35" s="7"/>
      <c r="F35" s="8"/>
      <c r="G35" s="8"/>
      <c r="H35" s="8"/>
      <c r="I35" s="6"/>
      <c r="J35" s="6"/>
      <c r="K35" s="6"/>
    </row>
    <row r="36" spans="1:11">
      <c r="A36" s="5"/>
      <c r="B36" s="6"/>
      <c r="C36" s="6"/>
      <c r="D36" s="7"/>
      <c r="E36" s="7"/>
      <c r="F36" s="8"/>
      <c r="G36" s="8"/>
      <c r="H36" s="8"/>
      <c r="I36" s="6"/>
      <c r="J36" s="6"/>
      <c r="K36" s="6"/>
    </row>
    <row r="37" spans="1:11">
      <c r="A37" s="5"/>
      <c r="B37" s="6"/>
      <c r="C37" s="6"/>
      <c r="D37" s="7"/>
      <c r="E37" s="7"/>
      <c r="F37" s="8"/>
      <c r="G37" s="8"/>
      <c r="H37" s="8"/>
      <c r="I37" s="6"/>
      <c r="J37" s="6"/>
      <c r="K37" s="6"/>
    </row>
    <row r="38" spans="1:11">
      <c r="A38" s="5"/>
      <c r="B38" s="6"/>
      <c r="C38" s="6"/>
      <c r="D38" s="7"/>
      <c r="E38" s="7"/>
      <c r="F38" s="8"/>
      <c r="G38" s="8"/>
      <c r="H38" s="8"/>
      <c r="I38" s="6"/>
      <c r="J38" s="6"/>
      <c r="K38" s="6"/>
    </row>
    <row r="39" spans="1:11">
      <c r="A39" s="5"/>
      <c r="B39" s="6"/>
      <c r="C39" s="6"/>
      <c r="D39" s="7"/>
      <c r="E39" s="7"/>
      <c r="F39" s="8"/>
      <c r="G39" s="8"/>
      <c r="H39" s="8"/>
      <c r="I39" s="6"/>
      <c r="J39" s="6"/>
      <c r="K39" s="6"/>
    </row>
    <row r="40" spans="1:11">
      <c r="A40" s="5"/>
      <c r="B40" s="6"/>
      <c r="C40" s="6"/>
      <c r="D40" s="7"/>
      <c r="E40" s="7"/>
      <c r="F40" s="8"/>
      <c r="G40" s="8"/>
      <c r="H40" s="8"/>
      <c r="I40" s="6"/>
      <c r="J40" s="6"/>
      <c r="K40" s="6"/>
    </row>
    <row r="41" spans="1:11">
      <c r="A41" s="5"/>
      <c r="B41" s="6"/>
      <c r="C41" s="6"/>
      <c r="D41" s="7"/>
      <c r="E41" s="7"/>
      <c r="F41" s="8"/>
      <c r="G41" s="8"/>
      <c r="H41" s="8"/>
      <c r="I41" s="6"/>
      <c r="J41" s="6"/>
      <c r="K41" s="6"/>
    </row>
    <row r="42" spans="1:11">
      <c r="A42" s="5"/>
      <c r="B42" s="6"/>
      <c r="C42" s="6"/>
      <c r="D42" s="7"/>
      <c r="E42" s="7"/>
      <c r="F42" s="8"/>
      <c r="G42" s="8"/>
      <c r="H42" s="8"/>
      <c r="I42" s="6"/>
      <c r="J42" s="6"/>
      <c r="K42" s="6"/>
    </row>
    <row r="43" spans="1:11">
      <c r="A43" s="5"/>
      <c r="B43" s="6"/>
      <c r="C43" s="6"/>
      <c r="D43" s="7"/>
      <c r="E43" s="7"/>
      <c r="F43" s="8"/>
      <c r="G43" s="8"/>
      <c r="H43" s="8"/>
      <c r="I43" s="6"/>
      <c r="J43" s="6"/>
      <c r="K43" s="6"/>
    </row>
    <row r="44" spans="1:11">
      <c r="A44" s="5"/>
      <c r="B44" s="6"/>
      <c r="C44" s="6"/>
      <c r="D44" s="7"/>
      <c r="E44" s="7"/>
      <c r="F44" s="8"/>
      <c r="G44" s="8"/>
      <c r="H44" s="8"/>
      <c r="I44" s="6"/>
      <c r="J44" s="6"/>
      <c r="K44" s="6"/>
    </row>
    <row r="45" spans="1:11">
      <c r="A45" s="5"/>
      <c r="B45" s="6"/>
      <c r="C45" s="6"/>
      <c r="D45" s="7"/>
      <c r="E45" s="7"/>
      <c r="F45" s="8"/>
      <c r="G45" s="8"/>
      <c r="H45" s="8"/>
      <c r="I45" s="6"/>
      <c r="J45" s="6"/>
      <c r="K45" s="6"/>
    </row>
    <row r="46" spans="1:11">
      <c r="A46" s="5"/>
      <c r="B46" s="6"/>
      <c r="C46" s="6"/>
      <c r="D46" s="7"/>
      <c r="E46" s="7"/>
      <c r="F46" s="8"/>
      <c r="G46" s="8"/>
      <c r="H46" s="8"/>
      <c r="I46" s="6"/>
      <c r="J46" s="6"/>
      <c r="K46" s="6"/>
    </row>
    <row r="47" spans="1:11">
      <c r="A47" s="5"/>
      <c r="B47" s="6"/>
      <c r="C47" s="6"/>
      <c r="D47" s="7"/>
      <c r="E47" s="7"/>
      <c r="F47" s="8"/>
      <c r="G47" s="8"/>
      <c r="H47" s="8"/>
      <c r="I47" s="6"/>
      <c r="J47" s="6"/>
      <c r="K47" s="6"/>
    </row>
    <row r="48" spans="1:11">
      <c r="A48" s="6"/>
      <c r="B48" s="6"/>
      <c r="C48" s="6"/>
      <c r="D48" s="7"/>
      <c r="E48" s="7"/>
      <c r="F48" s="8"/>
      <c r="G48" s="8"/>
      <c r="H48" s="6"/>
      <c r="I48" s="6"/>
      <c r="J48" s="6"/>
      <c r="K48" s="6"/>
    </row>
    <row r="49" spans="1:11">
      <c r="A49" s="16"/>
      <c r="B49" s="6"/>
      <c r="C49" s="6"/>
      <c r="D49" s="10"/>
      <c r="E49" s="7"/>
      <c r="F49" s="8"/>
      <c r="G49" s="8"/>
      <c r="H49" s="8"/>
      <c r="I49" s="6"/>
      <c r="J49" s="6"/>
      <c r="K49" s="6"/>
    </row>
    <row r="50" spans="1:11">
      <c r="A50" s="6"/>
      <c r="B50" s="6"/>
      <c r="C50" s="6"/>
      <c r="D50" s="7"/>
      <c r="E50" s="7"/>
      <c r="F50" s="8"/>
      <c r="G50" s="8"/>
      <c r="H50" s="8"/>
      <c r="I50" s="6"/>
      <c r="J50" s="6"/>
      <c r="K50" s="6"/>
    </row>
    <row r="51" spans="1:11">
      <c r="A51" s="6"/>
      <c r="B51" s="6"/>
      <c r="C51" s="6"/>
      <c r="D51" s="7"/>
      <c r="E51" s="7"/>
      <c r="F51" s="8"/>
      <c r="G51" s="8"/>
      <c r="H51" s="8"/>
      <c r="I51" s="6"/>
      <c r="J51" s="6"/>
      <c r="K51" s="6"/>
    </row>
    <row r="52" spans="1:11">
      <c r="A52" s="6"/>
      <c r="B52" s="6"/>
      <c r="C52" s="6"/>
      <c r="D52" s="7"/>
      <c r="E52" s="7"/>
      <c r="F52" s="8"/>
      <c r="G52" s="8"/>
      <c r="H52" s="8"/>
      <c r="I52" s="6"/>
      <c r="J52" s="6"/>
      <c r="K52" s="6"/>
    </row>
    <row r="53" spans="1:11">
      <c r="A53" s="6"/>
      <c r="B53" s="6"/>
      <c r="C53" s="6"/>
      <c r="D53" s="7"/>
      <c r="E53" s="7"/>
      <c r="F53" s="8"/>
      <c r="G53" s="8"/>
      <c r="H53" s="8"/>
      <c r="I53" s="6"/>
      <c r="J53" s="6"/>
      <c r="K53" s="6"/>
    </row>
    <row r="54" spans="1:11">
      <c r="A54" s="16"/>
      <c r="B54" s="6"/>
      <c r="C54" s="6"/>
      <c r="D54" s="10"/>
      <c r="E54" s="7"/>
      <c r="F54" s="8"/>
      <c r="G54" s="8"/>
      <c r="H54" s="8"/>
      <c r="I54" s="6"/>
      <c r="J54" s="6"/>
      <c r="K54" s="6"/>
    </row>
    <row r="55" spans="1:11">
      <c r="A55" s="6"/>
      <c r="B55" s="6"/>
      <c r="C55" s="6"/>
      <c r="D55" s="7"/>
      <c r="E55" s="7"/>
      <c r="F55" s="8"/>
      <c r="G55" s="8"/>
      <c r="H55" s="8"/>
      <c r="I55" s="6"/>
      <c r="J55" s="6"/>
      <c r="K55" s="6"/>
    </row>
    <row r="56" spans="1:11">
      <c r="A56" s="6"/>
      <c r="B56" s="6"/>
      <c r="C56" s="6"/>
      <c r="D56" s="7"/>
      <c r="E56" s="7"/>
      <c r="F56" s="8"/>
      <c r="G56" s="8"/>
      <c r="H56" s="6"/>
      <c r="I56" s="6"/>
      <c r="J56" s="6"/>
      <c r="K56" s="6"/>
    </row>
    <row r="57" spans="1:11">
      <c r="A57" s="6"/>
      <c r="B57" s="6"/>
      <c r="C57" s="6"/>
      <c r="D57" s="7"/>
      <c r="E57" s="7"/>
      <c r="F57" s="8"/>
      <c r="G57" s="8"/>
      <c r="H57" s="8"/>
      <c r="I57" s="6"/>
      <c r="J57" s="6"/>
      <c r="K57" s="6"/>
    </row>
    <row r="58" spans="1:11">
      <c r="A58" s="16"/>
      <c r="B58" s="6"/>
      <c r="C58" s="6"/>
      <c r="D58" s="10"/>
      <c r="E58" s="7"/>
      <c r="F58" s="8"/>
      <c r="G58" s="8"/>
      <c r="H58" s="6"/>
      <c r="I58" s="6"/>
      <c r="J58" s="6"/>
      <c r="K58" s="6"/>
    </row>
    <row r="59" spans="1:11">
      <c r="A59" s="6"/>
      <c r="B59" s="6"/>
      <c r="C59" s="6"/>
      <c r="D59" s="7"/>
      <c r="E59" s="7"/>
      <c r="F59" s="8"/>
      <c r="G59" s="8"/>
      <c r="H59" s="6"/>
      <c r="I59" s="6"/>
      <c r="J59" s="6"/>
      <c r="K59" s="6"/>
    </row>
    <row r="60" spans="1:11">
      <c r="A60" s="16"/>
      <c r="B60" s="6"/>
      <c r="C60" s="6"/>
      <c r="D60" s="10"/>
      <c r="E60" s="7"/>
      <c r="F60" s="8"/>
      <c r="G60" s="8"/>
      <c r="H60" s="6"/>
      <c r="I60" s="6"/>
      <c r="J60" s="6"/>
      <c r="K60" s="6"/>
    </row>
    <row r="61" spans="1:11">
      <c r="A61" s="16"/>
      <c r="B61" s="6"/>
      <c r="C61" s="6"/>
      <c r="D61" s="10"/>
      <c r="E61" s="7"/>
      <c r="F61" s="8"/>
      <c r="G61" s="8"/>
      <c r="H61" s="6"/>
      <c r="I61" s="6"/>
      <c r="J61" s="6"/>
      <c r="K61" s="6"/>
    </row>
    <row r="62" spans="1:11">
      <c r="A62" s="16"/>
      <c r="B62" s="6"/>
      <c r="C62" s="6"/>
      <c r="D62" s="10"/>
      <c r="E62" s="7"/>
      <c r="F62" s="8"/>
      <c r="G62" s="8"/>
      <c r="H62" s="6"/>
      <c r="I62" s="6"/>
      <c r="J62" s="6"/>
      <c r="K62" s="6"/>
    </row>
    <row r="63" spans="1:11">
      <c r="A63" s="6"/>
      <c r="B63" s="6"/>
      <c r="C63" s="6"/>
      <c r="D63" s="7"/>
      <c r="E63" s="7"/>
      <c r="F63" s="8"/>
      <c r="G63" s="8"/>
      <c r="H63" s="6"/>
      <c r="I63" s="6"/>
      <c r="J63" s="6"/>
      <c r="K63" s="6"/>
    </row>
    <row r="64" spans="1:11">
      <c r="A64" s="6"/>
      <c r="B64" s="6"/>
      <c r="C64" s="6"/>
      <c r="D64" s="7"/>
      <c r="E64" s="7"/>
      <c r="F64" s="8"/>
      <c r="G64" s="8"/>
      <c r="H64" s="6"/>
      <c r="I64" s="6"/>
      <c r="J64" s="6"/>
      <c r="K64" s="6"/>
    </row>
    <row r="65" spans="1:11">
      <c r="A65" s="16"/>
      <c r="B65" s="6"/>
      <c r="C65" s="6"/>
      <c r="D65" s="10"/>
      <c r="E65" s="7"/>
      <c r="F65" s="8"/>
      <c r="G65" s="8"/>
      <c r="H65" s="6"/>
      <c r="I65" s="6"/>
      <c r="J65" s="6"/>
      <c r="K65" s="6"/>
    </row>
    <row r="66" spans="1:11">
      <c r="A66" s="9"/>
      <c r="B66" s="6"/>
      <c r="C66" s="6"/>
      <c r="D66" s="10"/>
      <c r="E66" s="7"/>
      <c r="F66" s="6"/>
      <c r="G66" s="6"/>
      <c r="H66" s="6"/>
      <c r="I66" s="6"/>
      <c r="J66" s="6"/>
      <c r="K66" s="6"/>
    </row>
    <row r="67" spans="1:11">
      <c r="A67" s="9"/>
      <c r="B67" s="6"/>
      <c r="C67" s="6"/>
      <c r="D67" s="10"/>
      <c r="E67" s="7"/>
      <c r="F67" s="6"/>
      <c r="G67" s="6"/>
      <c r="H67" s="6"/>
      <c r="I67" s="6"/>
      <c r="J67" s="6"/>
      <c r="K67" s="6"/>
    </row>
    <row r="68" spans="1:11">
      <c r="A68" s="9"/>
      <c r="B68" s="6"/>
      <c r="C68" s="6"/>
      <c r="D68" s="10"/>
      <c r="E68" s="7"/>
      <c r="F68" s="6"/>
      <c r="G68" s="6"/>
      <c r="H68" s="6"/>
      <c r="I68" s="6"/>
      <c r="J68" s="6"/>
      <c r="K68" s="6"/>
    </row>
    <row r="69" spans="1:11">
      <c r="A69" s="9"/>
      <c r="B69" s="6"/>
      <c r="C69" s="6"/>
      <c r="D69" s="10"/>
      <c r="E69" s="7"/>
      <c r="F69" s="6"/>
      <c r="G69" s="6"/>
      <c r="H69" s="6"/>
      <c r="I69" s="6"/>
      <c r="J69" s="6"/>
      <c r="K69" s="6"/>
    </row>
    <row r="70" spans="1:11">
      <c r="A70" s="9"/>
      <c r="B70" s="6"/>
      <c r="C70" s="6"/>
      <c r="D70" s="10"/>
      <c r="E70" s="7"/>
      <c r="F70" s="6"/>
      <c r="G70" s="6"/>
      <c r="H70" s="6"/>
      <c r="I70" s="6"/>
      <c r="J70" s="6"/>
      <c r="K70" s="6"/>
    </row>
    <row r="71" spans="1:11">
      <c r="A71" s="9"/>
      <c r="B71" s="6"/>
      <c r="C71" s="6"/>
      <c r="D71" s="10"/>
      <c r="E71" s="7"/>
      <c r="F71" s="6"/>
      <c r="G71" s="6"/>
      <c r="H71" s="6"/>
      <c r="I71" s="6"/>
      <c r="J71" s="6"/>
      <c r="K71" s="6"/>
    </row>
    <row r="72" spans="1:11">
      <c r="A72" s="9"/>
      <c r="B72" s="6"/>
      <c r="C72" s="6"/>
      <c r="D72" s="10"/>
      <c r="E72" s="7"/>
      <c r="F72" s="6"/>
      <c r="G72" s="6"/>
      <c r="H72" s="6"/>
      <c r="I72" s="6"/>
      <c r="J72" s="6"/>
      <c r="K72" s="6"/>
    </row>
    <row r="73" spans="1:11">
      <c r="A73" s="9"/>
      <c r="B73" s="6"/>
      <c r="C73" s="6"/>
      <c r="D73" s="10"/>
      <c r="E73" s="7"/>
      <c r="F73" s="6"/>
      <c r="G73" s="6"/>
      <c r="H73" s="6"/>
      <c r="I73" s="6"/>
      <c r="J73" s="6"/>
      <c r="K73" s="6"/>
    </row>
    <row r="74" spans="1:11">
      <c r="A74" s="9"/>
      <c r="B74" s="6"/>
      <c r="C74" s="6"/>
      <c r="D74" s="10"/>
      <c r="E74" s="7"/>
      <c r="F74" s="6"/>
      <c r="G74" s="6"/>
      <c r="H74" s="6"/>
      <c r="I74" s="6"/>
      <c r="J74" s="6"/>
      <c r="K74" s="6"/>
    </row>
    <row r="75" spans="1:11">
      <c r="A75" s="9"/>
      <c r="B75" s="6"/>
      <c r="C75" s="6"/>
      <c r="D75" s="10"/>
      <c r="E75" s="7"/>
      <c r="F75" s="6"/>
      <c r="G75" s="6"/>
      <c r="H75" s="6"/>
      <c r="I75" s="6"/>
      <c r="J75" s="6"/>
      <c r="K75" s="6"/>
    </row>
    <row r="76" spans="1:11">
      <c r="A76" s="9"/>
      <c r="B76" s="6"/>
      <c r="C76" s="6"/>
      <c r="D76" s="10"/>
      <c r="E76" s="7"/>
      <c r="F76" s="6"/>
      <c r="G76" s="6"/>
      <c r="H76" s="6"/>
      <c r="I76" s="6"/>
      <c r="J76" s="6"/>
      <c r="K76" s="6"/>
    </row>
    <row r="77" spans="1:11">
      <c r="A77" s="9"/>
      <c r="B77" s="6"/>
      <c r="C77" s="6"/>
      <c r="D77" s="10"/>
      <c r="E77" s="7"/>
      <c r="F77" s="6"/>
      <c r="G77" s="6"/>
      <c r="H77" s="6"/>
      <c r="I77" s="6"/>
      <c r="J77" s="6"/>
      <c r="K77" s="6"/>
    </row>
    <row r="78" spans="1:11">
      <c r="A78" s="9"/>
      <c r="B78" s="6"/>
      <c r="C78" s="6"/>
      <c r="D78" s="10"/>
      <c r="E78" s="7"/>
      <c r="F78" s="6"/>
      <c r="G78" s="6"/>
      <c r="H78" s="6"/>
      <c r="I78" s="6"/>
      <c r="J78" s="6"/>
      <c r="K78" s="6"/>
    </row>
    <row r="79" spans="1:11">
      <c r="A79" s="9"/>
      <c r="B79" s="6"/>
      <c r="C79" s="6"/>
      <c r="D79" s="10"/>
      <c r="E79" s="7"/>
      <c r="F79" s="6"/>
      <c r="G79" s="6"/>
      <c r="H79" s="6"/>
      <c r="I79" s="6"/>
      <c r="J79" s="6"/>
      <c r="K79" s="6"/>
    </row>
    <row r="80" spans="1:11">
      <c r="A80" s="9"/>
      <c r="B80" s="6"/>
      <c r="C80" s="6"/>
      <c r="D80" s="10"/>
      <c r="E80" s="7"/>
      <c r="F80" s="6"/>
      <c r="G80" s="6"/>
      <c r="H80" s="6"/>
      <c r="I80" s="6"/>
      <c r="J80" s="6"/>
      <c r="K80" s="6"/>
    </row>
    <row r="81" spans="1:11">
      <c r="A81" s="9"/>
      <c r="B81" s="6"/>
      <c r="C81" s="6"/>
      <c r="D81" s="10"/>
      <c r="E81" s="7"/>
      <c r="F81" s="6"/>
      <c r="G81" s="6"/>
      <c r="H81" s="6"/>
      <c r="I81" s="6"/>
      <c r="J81" s="6"/>
      <c r="K81" s="6"/>
    </row>
    <row r="82" spans="1:11">
      <c r="A82" s="9"/>
      <c r="B82" s="6"/>
      <c r="C82" s="6"/>
      <c r="D82" s="10"/>
      <c r="E82" s="7"/>
      <c r="F82" s="6"/>
      <c r="G82" s="6"/>
      <c r="H82" s="6"/>
      <c r="I82" s="6"/>
      <c r="J82" s="6"/>
      <c r="K82" s="6"/>
    </row>
    <row r="83" spans="1:11">
      <c r="A83" s="9"/>
      <c r="B83" s="6"/>
      <c r="C83" s="6"/>
      <c r="D83" s="10"/>
      <c r="E83" s="7"/>
      <c r="F83" s="6"/>
      <c r="G83" s="6"/>
      <c r="H83" s="6"/>
      <c r="I83" s="6"/>
      <c r="J83" s="6"/>
      <c r="K83" s="6"/>
    </row>
    <row r="84" spans="1:11">
      <c r="A84" s="9"/>
      <c r="B84" s="6"/>
      <c r="C84" s="6"/>
      <c r="D84" s="10"/>
      <c r="E84" s="7"/>
      <c r="F84" s="6"/>
      <c r="G84" s="6"/>
      <c r="H84" s="6"/>
      <c r="I84" s="6"/>
      <c r="J84" s="6"/>
      <c r="K84" s="6"/>
    </row>
    <row r="85" spans="1:11">
      <c r="A85" s="9"/>
      <c r="B85" s="6"/>
      <c r="C85" s="6"/>
      <c r="D85" s="10"/>
      <c r="E85" s="7"/>
      <c r="F85" s="6"/>
      <c r="G85" s="6"/>
      <c r="H85" s="6"/>
      <c r="I85" s="6"/>
      <c r="J85" s="6"/>
      <c r="K85" s="6"/>
    </row>
    <row r="86" spans="1:11">
      <c r="A86" s="9"/>
      <c r="B86" s="6"/>
      <c r="C86" s="6"/>
      <c r="D86" s="10"/>
      <c r="E86" s="7"/>
      <c r="F86" s="6"/>
      <c r="G86" s="6"/>
      <c r="H86" s="6"/>
      <c r="I86" s="6"/>
      <c r="J86" s="6"/>
      <c r="K86" s="6"/>
    </row>
    <row r="87" spans="1:11">
      <c r="A87" s="9"/>
      <c r="B87" s="6"/>
      <c r="C87" s="6"/>
      <c r="D87" s="10"/>
      <c r="E87" s="7"/>
      <c r="F87" s="6"/>
      <c r="G87" s="6"/>
      <c r="H87" s="6"/>
      <c r="I87" s="6"/>
      <c r="J87" s="6"/>
      <c r="K87" s="6"/>
    </row>
    <row r="88" spans="1:11">
      <c r="A88" s="9"/>
      <c r="B88" s="6"/>
      <c r="C88" s="6"/>
      <c r="D88" s="10"/>
      <c r="E88" s="7"/>
      <c r="F88" s="6"/>
      <c r="G88" s="6"/>
      <c r="H88" s="6"/>
      <c r="I88" s="6"/>
      <c r="J88" s="6"/>
      <c r="K88" s="6"/>
    </row>
    <row r="89" spans="1:11">
      <c r="A89" s="9"/>
      <c r="B89" s="6"/>
      <c r="C89" s="6"/>
      <c r="D89" s="10"/>
      <c r="E89" s="7"/>
      <c r="F89" s="6"/>
      <c r="G89" s="6"/>
      <c r="H89" s="6"/>
      <c r="I89" s="6"/>
      <c r="J89" s="6"/>
      <c r="K89" s="6"/>
    </row>
    <row r="90" spans="1:11">
      <c r="A90" s="9"/>
      <c r="B90" s="6"/>
      <c r="C90" s="6"/>
      <c r="D90" s="10"/>
      <c r="E90" s="7"/>
      <c r="F90" s="6"/>
      <c r="G90" s="6"/>
      <c r="H90" s="6"/>
      <c r="I90" s="6"/>
      <c r="J90" s="6"/>
      <c r="K90" s="6"/>
    </row>
    <row r="91" spans="1:11">
      <c r="A91" s="9"/>
      <c r="B91" s="6"/>
      <c r="C91" s="6"/>
      <c r="D91" s="10"/>
      <c r="E91" s="7"/>
      <c r="F91" s="6"/>
      <c r="G91" s="6"/>
      <c r="H91" s="6"/>
      <c r="I91" s="6"/>
      <c r="J91" s="6"/>
      <c r="K91" s="6"/>
    </row>
    <row r="92" spans="1:11">
      <c r="A92" s="9"/>
      <c r="B92" s="6"/>
      <c r="C92" s="6"/>
      <c r="D92" s="10"/>
      <c r="E92" s="7"/>
      <c r="F92" s="6"/>
      <c r="G92" s="6"/>
      <c r="H92" s="6"/>
      <c r="I92" s="9"/>
      <c r="J92" s="6"/>
      <c r="K92" s="6"/>
    </row>
    <row r="93" spans="1:11">
      <c r="A93" s="9"/>
      <c r="B93" s="6"/>
      <c r="C93" s="6"/>
      <c r="D93" s="10"/>
      <c r="E93" s="7"/>
      <c r="F93" s="6"/>
      <c r="G93" s="6"/>
      <c r="H93" s="6"/>
      <c r="I93" s="9"/>
      <c r="J93" s="6"/>
      <c r="K93" s="6"/>
    </row>
    <row r="94" spans="1:11">
      <c r="A94" s="9"/>
      <c r="B94" s="9"/>
      <c r="C94" s="6"/>
      <c r="D94" s="10"/>
      <c r="E94" s="7"/>
      <c r="F94" s="6"/>
      <c r="G94" s="6"/>
      <c r="H94" s="6"/>
      <c r="I94" s="9"/>
      <c r="J94" s="6"/>
      <c r="K94" s="6"/>
    </row>
    <row r="95" spans="1:11">
      <c r="C95" s="2"/>
      <c r="E95" s="3"/>
      <c r="J95" s="2"/>
      <c r="K95" s="2"/>
    </row>
    <row r="96" spans="1:11">
      <c r="C96" s="2"/>
      <c r="J96" s="2"/>
      <c r="K96" s="2"/>
    </row>
    <row r="97" spans="11:11">
      <c r="K97" s="2"/>
    </row>
    <row r="98" spans="11:11">
      <c r="K98" s="2"/>
    </row>
    <row r="99" spans="11:11">
      <c r="K99" s="2"/>
    </row>
    <row r="100" spans="11:11">
      <c r="K100" s="2"/>
    </row>
    <row r="101" spans="11:11">
      <c r="K101" s="2"/>
    </row>
    <row r="102" spans="11:11">
      <c r="K102" s="2"/>
    </row>
    <row r="103" spans="11:11">
      <c r="K103" s="2"/>
    </row>
    <row r="104" spans="11:11">
      <c r="K104" s="2"/>
    </row>
    <row r="105" spans="11:11">
      <c r="K105" s="2"/>
    </row>
    <row r="106" spans="11:11">
      <c r="K106" s="2"/>
    </row>
    <row r="107" spans="11:11">
      <c r="K107" s="2"/>
    </row>
    <row r="108" spans="11:11">
      <c r="K108" s="2"/>
    </row>
    <row r="109" spans="11:11">
      <c r="K109" s="2"/>
    </row>
    <row r="110" spans="11:11">
      <c r="K110" s="2"/>
    </row>
    <row r="111" spans="11:11">
      <c r="K111" s="2"/>
    </row>
    <row r="112" spans="11:11">
      <c r="K112" s="2"/>
    </row>
    <row r="113" spans="11:11">
      <c r="K113" s="2"/>
    </row>
    <row r="114" spans="11:11">
      <c r="K114" s="2"/>
    </row>
    <row r="115" spans="11:11">
      <c r="K115" s="2"/>
    </row>
    <row r="116" spans="11:11">
      <c r="K116" s="2"/>
    </row>
    <row r="117" spans="11:11">
      <c r="K117" s="2"/>
    </row>
    <row r="118" spans="11:11">
      <c r="K118" s="2"/>
    </row>
    <row r="119" spans="11:11">
      <c r="K119" s="2"/>
    </row>
    <row r="120" spans="11:11">
      <c r="K120" s="2"/>
    </row>
    <row r="121" spans="11:11">
      <c r="K121" s="2"/>
    </row>
    <row r="122" spans="11:11">
      <c r="K122" s="2"/>
    </row>
    <row r="123" spans="11:11">
      <c r="K123" s="2"/>
    </row>
    <row r="124" spans="11:11">
      <c r="K124" s="2"/>
    </row>
    <row r="125" spans="11:11">
      <c r="K125" s="2"/>
    </row>
    <row r="126" spans="11:11">
      <c r="K126" s="2"/>
    </row>
    <row r="127" spans="11:11">
      <c r="K127" s="2"/>
    </row>
    <row r="128" spans="11:11">
      <c r="K128" s="2"/>
    </row>
    <row r="129" spans="11:11">
      <c r="K129" s="2"/>
    </row>
    <row r="130" spans="11:11">
      <c r="K130" s="2"/>
    </row>
    <row r="131" spans="11:11">
      <c r="K131" s="2"/>
    </row>
    <row r="132" spans="11:11">
      <c r="K132" s="2"/>
    </row>
    <row r="133" spans="11:11">
      <c r="K133" s="2"/>
    </row>
    <row r="134" spans="11:11">
      <c r="K134" s="2"/>
    </row>
    <row r="135" spans="11:11">
      <c r="K135" s="2"/>
    </row>
    <row r="136" spans="11:11">
      <c r="K136" s="2"/>
    </row>
    <row r="137" spans="11:11">
      <c r="K137" s="2"/>
    </row>
    <row r="138" spans="11:11">
      <c r="K138" s="2"/>
    </row>
    <row r="139" spans="11:11">
      <c r="K139" s="2"/>
    </row>
    <row r="140" spans="11:11">
      <c r="K140" s="2"/>
    </row>
    <row r="141" spans="11:11">
      <c r="K141" s="2"/>
    </row>
    <row r="142" spans="11:11">
      <c r="K142" s="2"/>
    </row>
    <row r="143" spans="11:11">
      <c r="K143" s="2"/>
    </row>
    <row r="144" spans="11:11">
      <c r="K144" s="2"/>
    </row>
    <row r="145" spans="11:11">
      <c r="K145" s="2"/>
    </row>
    <row r="146" spans="11:11">
      <c r="K146" s="2"/>
    </row>
    <row r="147" spans="11:11">
      <c r="K147" s="2"/>
    </row>
    <row r="148" spans="11:11">
      <c r="K148" s="2"/>
    </row>
    <row r="149" spans="11:11">
      <c r="K149" s="2"/>
    </row>
    <row r="150" spans="11:11">
      <c r="K150" s="2"/>
    </row>
    <row r="151" spans="11:11">
      <c r="K151" s="2"/>
    </row>
    <row r="152" spans="11:11">
      <c r="K152" s="2"/>
    </row>
    <row r="153" spans="11:11">
      <c r="K153" s="2"/>
    </row>
    <row r="154" spans="11:11">
      <c r="K154" s="2"/>
    </row>
    <row r="155" spans="11:11">
      <c r="K155" s="2"/>
    </row>
    <row r="156" spans="11:11">
      <c r="K156" s="2"/>
    </row>
    <row r="157" spans="11:11">
      <c r="K157" s="2"/>
    </row>
    <row r="158" spans="11:11">
      <c r="K158" s="2"/>
    </row>
    <row r="159" spans="11:11">
      <c r="K159" s="2"/>
    </row>
    <row r="160" spans="11:11">
      <c r="K160" s="2"/>
    </row>
    <row r="161" spans="11:11">
      <c r="K161" s="2"/>
    </row>
    <row r="162" spans="11:11">
      <c r="K162" s="2"/>
    </row>
    <row r="163" spans="11:11">
      <c r="K163" s="2"/>
    </row>
    <row r="164" spans="11:11">
      <c r="K164" s="2"/>
    </row>
    <row r="165" spans="11:11">
      <c r="K165" s="2"/>
    </row>
    <row r="166" spans="11:11">
      <c r="K166" s="2"/>
    </row>
    <row r="167" spans="11:11">
      <c r="K167" s="2"/>
    </row>
    <row r="168" spans="11:11">
      <c r="K168" s="2"/>
    </row>
    <row r="169" spans="11:11">
      <c r="K169" s="2"/>
    </row>
    <row r="170" spans="11:11">
      <c r="K170" s="2"/>
    </row>
    <row r="171" spans="11:11">
      <c r="K171" s="2"/>
    </row>
    <row r="172" spans="11:11">
      <c r="K172" s="2"/>
    </row>
    <row r="173" spans="11:11">
      <c r="K173" s="2"/>
    </row>
    <row r="174" spans="11:11">
      <c r="K174" s="2"/>
    </row>
    <row r="175" spans="11:11">
      <c r="K175" s="2"/>
    </row>
    <row r="176" spans="11:11">
      <c r="K176" s="2"/>
    </row>
    <row r="177" spans="11:11">
      <c r="K177" s="2"/>
    </row>
    <row r="178" spans="11:11">
      <c r="K178" s="2"/>
    </row>
    <row r="179" spans="11:11">
      <c r="K179" s="2"/>
    </row>
    <row r="180" spans="11:11">
      <c r="K180" s="2"/>
    </row>
    <row r="181" spans="11:11">
      <c r="K181" s="2"/>
    </row>
    <row r="182" spans="11:11">
      <c r="K182" s="2"/>
    </row>
    <row r="183" spans="11:11">
      <c r="K183" s="2"/>
    </row>
    <row r="184" spans="11:11">
      <c r="K184" s="2"/>
    </row>
    <row r="185" spans="11:11">
      <c r="K185" s="2"/>
    </row>
    <row r="186" spans="11:11">
      <c r="K186" s="2"/>
    </row>
    <row r="187" spans="11:11">
      <c r="K187" s="2"/>
    </row>
    <row r="188" spans="11:11">
      <c r="K188" s="2"/>
    </row>
    <row r="189" spans="11:11">
      <c r="K189" s="2"/>
    </row>
    <row r="190" spans="11:11">
      <c r="K190" s="2"/>
    </row>
    <row r="191" spans="11:11">
      <c r="K191" s="2"/>
    </row>
    <row r="192" spans="11:11">
      <c r="K192" s="2"/>
    </row>
    <row r="193" spans="11:11">
      <c r="K193" s="2"/>
    </row>
    <row r="194" spans="11:11">
      <c r="K194" s="2"/>
    </row>
    <row r="195" spans="11:11">
      <c r="K195" s="2"/>
    </row>
    <row r="196" spans="11:11">
      <c r="K196" s="2"/>
    </row>
    <row r="197" spans="11:11">
      <c r="K197" s="2"/>
    </row>
    <row r="198" spans="11:11">
      <c r="K198" s="2"/>
    </row>
    <row r="199" spans="11:11">
      <c r="K199" s="2"/>
    </row>
    <row r="200" spans="11:11">
      <c r="K200" s="2"/>
    </row>
    <row r="201" spans="11:11">
      <c r="K201" s="2"/>
    </row>
    <row r="202" spans="11:11">
      <c r="K202" s="2"/>
    </row>
    <row r="203" spans="11:11">
      <c r="K203" s="2"/>
    </row>
    <row r="204" spans="11:11">
      <c r="K204" s="2"/>
    </row>
    <row r="205" spans="11:11">
      <c r="K205" s="2"/>
    </row>
    <row r="206" spans="11:11">
      <c r="K206" s="2"/>
    </row>
    <row r="207" spans="11:11">
      <c r="K207" s="2"/>
    </row>
    <row r="208" spans="11:11">
      <c r="K208" s="2"/>
    </row>
    <row r="209" spans="11:11">
      <c r="K209" s="2"/>
    </row>
    <row r="210" spans="11:11">
      <c r="K210" s="2"/>
    </row>
    <row r="211" spans="11:11">
      <c r="K211" s="2"/>
    </row>
    <row r="212" spans="11:11">
      <c r="K212" s="2"/>
    </row>
    <row r="213" spans="11:11">
      <c r="K213" s="2"/>
    </row>
    <row r="214" spans="11:11">
      <c r="K214" s="2"/>
    </row>
    <row r="215" spans="11:11">
      <c r="K215" s="2"/>
    </row>
    <row r="216" spans="11:11">
      <c r="K216" s="2"/>
    </row>
    <row r="217" spans="11:11">
      <c r="K217" s="2"/>
    </row>
    <row r="218" spans="11:11">
      <c r="K218" s="2"/>
    </row>
    <row r="219" spans="11:11">
      <c r="K219" s="2"/>
    </row>
    <row r="220" spans="11:11">
      <c r="K220" s="2"/>
    </row>
    <row r="221" spans="11:11">
      <c r="K221" s="2"/>
    </row>
    <row r="222" spans="11:11">
      <c r="K222" s="2"/>
    </row>
    <row r="223" spans="11:11">
      <c r="K223" s="2"/>
    </row>
    <row r="224" spans="11:11">
      <c r="K224" s="2"/>
    </row>
    <row r="225" spans="11:11">
      <c r="K225" s="2"/>
    </row>
    <row r="226" spans="11:11">
      <c r="K226" s="2"/>
    </row>
    <row r="227" spans="11:11">
      <c r="K227" s="2"/>
    </row>
    <row r="228" spans="11:11">
      <c r="K228" s="2"/>
    </row>
    <row r="229" spans="11:11">
      <c r="K229" s="2"/>
    </row>
    <row r="230" spans="11:11">
      <c r="K230" s="2"/>
    </row>
    <row r="231" spans="11:11">
      <c r="K231" s="2"/>
    </row>
    <row r="232" spans="11:11">
      <c r="K232" s="2"/>
    </row>
    <row r="233" spans="11:11">
      <c r="K233" s="2"/>
    </row>
    <row r="234" spans="11:11">
      <c r="K234" s="2"/>
    </row>
    <row r="235" spans="11:11">
      <c r="K235" s="2"/>
    </row>
    <row r="236" spans="11:11">
      <c r="K236" s="2"/>
    </row>
    <row r="237" spans="11:11">
      <c r="K237" s="2"/>
    </row>
    <row r="238" spans="11:11">
      <c r="K238" s="2"/>
    </row>
    <row r="239" spans="11:11">
      <c r="K239" s="2"/>
    </row>
    <row r="240" spans="11:11">
      <c r="K240" s="2"/>
    </row>
    <row r="241" spans="11:11">
      <c r="K241" s="2"/>
    </row>
    <row r="242" spans="11:11">
      <c r="K242" s="2"/>
    </row>
    <row r="243" spans="11:11">
      <c r="K243" s="2"/>
    </row>
    <row r="244" spans="11:11">
      <c r="K244" s="2"/>
    </row>
    <row r="245" spans="11:11">
      <c r="K245" s="2"/>
    </row>
    <row r="246" spans="11:11">
      <c r="K246" s="2"/>
    </row>
    <row r="247" spans="11:11">
      <c r="K247" s="2"/>
    </row>
    <row r="248" spans="11:11">
      <c r="K248" s="2"/>
    </row>
    <row r="249" spans="11:11">
      <c r="K249" s="2"/>
    </row>
    <row r="250" spans="11:11">
      <c r="K250" s="2"/>
    </row>
    <row r="251" spans="11:11">
      <c r="K251" s="2"/>
    </row>
    <row r="252" spans="11:11">
      <c r="K252" s="2"/>
    </row>
    <row r="253" spans="11:11">
      <c r="K253" s="2"/>
    </row>
    <row r="254" spans="11:11">
      <c r="K254" s="2"/>
    </row>
    <row r="255" spans="11:11">
      <c r="K255" s="2"/>
    </row>
    <row r="256" spans="11:11">
      <c r="K256" s="2"/>
    </row>
    <row r="257" spans="11:11">
      <c r="K257" s="2"/>
    </row>
    <row r="258" spans="11:11">
      <c r="K258" s="2"/>
    </row>
    <row r="259" spans="11:11">
      <c r="K259" s="2"/>
    </row>
    <row r="260" spans="11:11">
      <c r="K260" s="2"/>
    </row>
    <row r="261" spans="11:11">
      <c r="K261" s="2"/>
    </row>
    <row r="262" spans="11:11">
      <c r="K262" s="2"/>
    </row>
    <row r="263" spans="11:11">
      <c r="K263" s="2"/>
    </row>
    <row r="264" spans="11:11">
      <c r="K264" s="2"/>
    </row>
    <row r="265" spans="11:11">
      <c r="K265" s="2"/>
    </row>
    <row r="266" spans="11:11">
      <c r="K266" s="2"/>
    </row>
    <row r="267" spans="11:11">
      <c r="K267" s="2"/>
    </row>
    <row r="268" spans="11:11">
      <c r="K268" s="2"/>
    </row>
    <row r="269" spans="11:11">
      <c r="K269" s="2"/>
    </row>
    <row r="270" spans="11:11">
      <c r="K270" s="2"/>
    </row>
    <row r="271" spans="11:11">
      <c r="K271" s="2"/>
    </row>
    <row r="272" spans="11:11">
      <c r="K272" s="2"/>
    </row>
    <row r="273" spans="11:11">
      <c r="K273" s="2"/>
    </row>
    <row r="274" spans="11:11">
      <c r="K274" s="2"/>
    </row>
    <row r="275" spans="11:11">
      <c r="K275" s="2"/>
    </row>
    <row r="276" spans="11:11">
      <c r="K276" s="2"/>
    </row>
    <row r="277" spans="11:11">
      <c r="K277" s="2"/>
    </row>
    <row r="278" spans="11:11">
      <c r="K278" s="2"/>
    </row>
    <row r="279" spans="11:11">
      <c r="K279" s="2"/>
    </row>
    <row r="280" spans="11:11">
      <c r="K280" s="2"/>
    </row>
    <row r="281" spans="11:11">
      <c r="K281" s="2"/>
    </row>
    <row r="282" spans="11:11">
      <c r="K282" s="2"/>
    </row>
    <row r="283" spans="11:11">
      <c r="K283" s="2"/>
    </row>
    <row r="284" spans="11:11">
      <c r="K284" s="2"/>
    </row>
    <row r="285" spans="11:11">
      <c r="K285" s="2"/>
    </row>
    <row r="286" spans="11:11">
      <c r="K286" s="2"/>
    </row>
    <row r="287" spans="11:11">
      <c r="K287" s="2"/>
    </row>
    <row r="288" spans="11:11">
      <c r="K288" s="2"/>
    </row>
    <row r="289" spans="11:11">
      <c r="K289" s="2"/>
    </row>
    <row r="290" spans="11:11">
      <c r="K290" s="2"/>
    </row>
    <row r="291" spans="11:11">
      <c r="K291" s="2"/>
    </row>
    <row r="292" spans="11:11">
      <c r="K292" s="2"/>
    </row>
    <row r="293" spans="11:11">
      <c r="K293" s="2"/>
    </row>
    <row r="294" spans="11:11">
      <c r="K294" s="2"/>
    </row>
    <row r="295" spans="11:11">
      <c r="K295" s="2"/>
    </row>
    <row r="296" spans="11:11">
      <c r="K296" s="2"/>
    </row>
    <row r="297" spans="11:11">
      <c r="K297" s="2"/>
    </row>
    <row r="298" spans="11:11">
      <c r="K298" s="2"/>
    </row>
    <row r="299" spans="11:11">
      <c r="K299" s="2"/>
    </row>
    <row r="300" spans="11:11">
      <c r="K300" s="2"/>
    </row>
    <row r="301" spans="11:11">
      <c r="K301" s="2"/>
    </row>
    <row r="302" spans="11:11">
      <c r="K302" s="2"/>
    </row>
    <row r="303" spans="11:11">
      <c r="K303" s="2"/>
    </row>
    <row r="304" spans="11:11">
      <c r="K304" s="2"/>
    </row>
    <row r="305" spans="11:11">
      <c r="K305" s="2"/>
    </row>
    <row r="306" spans="11:11">
      <c r="K306" s="2"/>
    </row>
    <row r="307" spans="11:11">
      <c r="K307" s="2"/>
    </row>
    <row r="308" spans="11:11">
      <c r="K308" s="2"/>
    </row>
    <row r="309" spans="11:11">
      <c r="K309" s="2"/>
    </row>
    <row r="310" spans="11:11">
      <c r="K310" s="2"/>
    </row>
    <row r="311" spans="11:11">
      <c r="K311" s="2"/>
    </row>
    <row r="312" spans="11:11">
      <c r="K312" s="2"/>
    </row>
    <row r="313" spans="11:11">
      <c r="K313" s="2"/>
    </row>
    <row r="314" spans="11:11">
      <c r="K314" s="2"/>
    </row>
    <row r="315" spans="11:11">
      <c r="K315" s="2"/>
    </row>
    <row r="316" spans="11:11">
      <c r="K316" s="2"/>
    </row>
    <row r="317" spans="11:11">
      <c r="K317" s="2"/>
    </row>
    <row r="318" spans="11:11">
      <c r="K318" s="2"/>
    </row>
    <row r="319" spans="11:11">
      <c r="K319" s="2"/>
    </row>
    <row r="320" spans="11:11">
      <c r="K320" s="2"/>
    </row>
    <row r="321" spans="11:11">
      <c r="K321" s="2"/>
    </row>
    <row r="322" spans="11:11">
      <c r="K322" s="2"/>
    </row>
    <row r="323" spans="11:11">
      <c r="K323" s="2"/>
    </row>
    <row r="324" spans="11:11">
      <c r="K324" s="2"/>
    </row>
    <row r="325" spans="11:11">
      <c r="K325" s="2"/>
    </row>
    <row r="326" spans="11:11">
      <c r="K326" s="2"/>
    </row>
    <row r="327" spans="11:11">
      <c r="K327" s="2"/>
    </row>
    <row r="328" spans="11:11">
      <c r="K328" s="2"/>
    </row>
    <row r="329" spans="11:11">
      <c r="K329" s="2"/>
    </row>
    <row r="330" spans="11:11">
      <c r="K330" s="2"/>
    </row>
    <row r="331" spans="11:11">
      <c r="K331" s="2"/>
    </row>
    <row r="332" spans="11:11">
      <c r="K332" s="2"/>
    </row>
    <row r="333" spans="11:11">
      <c r="K333" s="2"/>
    </row>
    <row r="334" spans="11:11">
      <c r="K334" s="2"/>
    </row>
    <row r="335" spans="11:11">
      <c r="K335" s="2"/>
    </row>
    <row r="336" spans="11:11">
      <c r="K336" s="2"/>
    </row>
    <row r="337" spans="11:11">
      <c r="K337" s="2"/>
    </row>
    <row r="338" spans="11:11">
      <c r="K338" s="2"/>
    </row>
    <row r="339" spans="11:11">
      <c r="K339" s="2"/>
    </row>
    <row r="340" spans="11:11">
      <c r="K340" s="2"/>
    </row>
    <row r="341" spans="11:11">
      <c r="K341" s="2"/>
    </row>
    <row r="342" spans="11:11">
      <c r="K342" s="2"/>
    </row>
    <row r="343" spans="11:11">
      <c r="K343" s="2"/>
    </row>
    <row r="344" spans="11:11">
      <c r="K344" s="2"/>
    </row>
    <row r="345" spans="11:11">
      <c r="K345" s="2"/>
    </row>
    <row r="346" spans="11:11">
      <c r="K346" s="2"/>
    </row>
    <row r="347" spans="11:11">
      <c r="K347" s="2"/>
    </row>
    <row r="348" spans="11:11">
      <c r="K348" s="2"/>
    </row>
    <row r="349" spans="11:11">
      <c r="K349" s="2"/>
    </row>
    <row r="350" spans="11:11">
      <c r="K350" s="2"/>
    </row>
    <row r="351" spans="11:11">
      <c r="K351" s="2"/>
    </row>
    <row r="352" spans="11:11">
      <c r="K352" s="2"/>
    </row>
    <row r="353" spans="11:11">
      <c r="K353" s="2"/>
    </row>
    <row r="354" spans="11:11">
      <c r="K354" s="2"/>
    </row>
    <row r="355" spans="11:11">
      <c r="K355" s="2"/>
    </row>
    <row r="356" spans="11:11">
      <c r="K356" s="2"/>
    </row>
    <row r="357" spans="11:11">
      <c r="K357" s="2"/>
    </row>
    <row r="358" spans="11:11">
      <c r="K358" s="2"/>
    </row>
    <row r="359" spans="11:11">
      <c r="K359" s="2"/>
    </row>
    <row r="360" spans="11:11">
      <c r="K360" s="2"/>
    </row>
    <row r="361" spans="11:11">
      <c r="K361" s="2"/>
    </row>
    <row r="362" spans="11:11">
      <c r="K362" s="2"/>
    </row>
    <row r="363" spans="11:11">
      <c r="K363" s="2"/>
    </row>
    <row r="364" spans="11:11">
      <c r="K364" s="2"/>
    </row>
    <row r="365" spans="11:11">
      <c r="K365" s="2"/>
    </row>
    <row r="366" spans="11:11">
      <c r="K366" s="2"/>
    </row>
    <row r="367" spans="11:11">
      <c r="K367" s="2"/>
    </row>
    <row r="368" spans="11:11">
      <c r="K368" s="2"/>
    </row>
    <row r="369" spans="11:11">
      <c r="K369" s="2"/>
    </row>
    <row r="370" spans="11:11">
      <c r="K370" s="2"/>
    </row>
    <row r="371" spans="11:11">
      <c r="K371" s="2"/>
    </row>
    <row r="372" spans="11:11">
      <c r="K372" s="2"/>
    </row>
    <row r="373" spans="11:11">
      <c r="K373" s="2"/>
    </row>
    <row r="374" spans="11:11">
      <c r="K374" s="2"/>
    </row>
    <row r="375" spans="11:11">
      <c r="K375" s="2"/>
    </row>
    <row r="376" spans="11:11">
      <c r="K376" s="2"/>
    </row>
    <row r="377" spans="11:11">
      <c r="K377" s="2"/>
    </row>
    <row r="378" spans="11:11">
      <c r="K378" s="2"/>
    </row>
    <row r="379" spans="11:11">
      <c r="K379" s="2"/>
    </row>
    <row r="380" spans="11:11">
      <c r="K380" s="2"/>
    </row>
    <row r="381" spans="11:11">
      <c r="K381" s="2"/>
    </row>
    <row r="382" spans="11:11">
      <c r="K382" s="2"/>
    </row>
    <row r="383" spans="11:11">
      <c r="K383" s="2"/>
    </row>
    <row r="384" spans="11:11">
      <c r="K384" s="2"/>
    </row>
    <row r="385" spans="11:11">
      <c r="K385" s="2"/>
    </row>
    <row r="386" spans="11:11">
      <c r="K386" s="2"/>
    </row>
    <row r="387" spans="11:11">
      <c r="K387" s="2"/>
    </row>
    <row r="388" spans="11:11">
      <c r="K388" s="2"/>
    </row>
    <row r="389" spans="11:11">
      <c r="K389" s="2"/>
    </row>
    <row r="390" spans="11:11">
      <c r="K390" s="2"/>
    </row>
    <row r="391" spans="11:11">
      <c r="K391" s="2"/>
    </row>
    <row r="392" spans="11:11">
      <c r="K392" s="2"/>
    </row>
    <row r="393" spans="11:11">
      <c r="K393" s="2"/>
    </row>
    <row r="394" spans="11:11">
      <c r="K394" s="2"/>
    </row>
    <row r="395" spans="11:11">
      <c r="K395" s="2"/>
    </row>
    <row r="396" spans="11:11">
      <c r="K396" s="2"/>
    </row>
    <row r="397" spans="11:11">
      <c r="K397" s="2"/>
    </row>
    <row r="398" spans="11:11">
      <c r="K398" s="2"/>
    </row>
    <row r="399" spans="11:11">
      <c r="K399" s="2"/>
    </row>
    <row r="400" spans="11:11">
      <c r="K400" s="2"/>
    </row>
    <row r="401" spans="11:11">
      <c r="K401" s="2"/>
    </row>
    <row r="402" spans="11:11">
      <c r="K402" s="2"/>
    </row>
    <row r="403" spans="11:11">
      <c r="K403" s="2"/>
    </row>
    <row r="404" spans="11:11">
      <c r="K404" s="2"/>
    </row>
    <row r="405" spans="11:11">
      <c r="K405" s="2"/>
    </row>
    <row r="406" spans="11:11">
      <c r="K406" s="2"/>
    </row>
    <row r="407" spans="11:11">
      <c r="K407" s="2"/>
    </row>
    <row r="408" spans="11:11">
      <c r="K408" s="2"/>
    </row>
    <row r="409" spans="11:11">
      <c r="K409" s="2"/>
    </row>
    <row r="410" spans="11:11">
      <c r="K410" s="2"/>
    </row>
    <row r="411" spans="11:11">
      <c r="K411" s="2"/>
    </row>
    <row r="412" spans="11:11">
      <c r="K412" s="2"/>
    </row>
    <row r="413" spans="11:11">
      <c r="K413" s="2"/>
    </row>
    <row r="414" spans="11:11">
      <c r="K414" s="2"/>
    </row>
    <row r="415" spans="11:11">
      <c r="K415" s="2"/>
    </row>
    <row r="416" spans="11:11">
      <c r="K416" s="2"/>
    </row>
    <row r="417" spans="11:11">
      <c r="K417" s="2"/>
    </row>
    <row r="418" spans="11:11">
      <c r="K418" s="2"/>
    </row>
    <row r="419" spans="11:11">
      <c r="K419" s="2"/>
    </row>
    <row r="420" spans="11:11">
      <c r="K420" s="2"/>
    </row>
    <row r="421" spans="11:11">
      <c r="K421" s="2"/>
    </row>
    <row r="422" spans="11:11">
      <c r="K422" s="2"/>
    </row>
    <row r="423" spans="11:11">
      <c r="K423" s="2"/>
    </row>
    <row r="424" spans="11:11">
      <c r="K424" s="2"/>
    </row>
    <row r="425" spans="11:11">
      <c r="K425" s="2"/>
    </row>
    <row r="426" spans="11:11">
      <c r="K426" s="2"/>
    </row>
    <row r="427" spans="11:11">
      <c r="K427" s="2"/>
    </row>
    <row r="428" spans="11:11">
      <c r="K428" s="2"/>
    </row>
    <row r="429" spans="11:11">
      <c r="K429" s="2"/>
    </row>
    <row r="430" spans="11:11">
      <c r="K430" s="2"/>
    </row>
    <row r="431" spans="11:11">
      <c r="K431" s="2"/>
    </row>
    <row r="432" spans="11:11">
      <c r="K432" s="2"/>
    </row>
    <row r="433" spans="11:11">
      <c r="K433" s="2"/>
    </row>
    <row r="434" spans="11:11">
      <c r="K434" s="2"/>
    </row>
    <row r="435" spans="11:11">
      <c r="K435" s="2"/>
    </row>
    <row r="436" spans="11:11">
      <c r="K436" s="2"/>
    </row>
    <row r="437" spans="11:11">
      <c r="K437" s="2"/>
    </row>
    <row r="438" spans="11:11">
      <c r="K438" s="2"/>
    </row>
    <row r="439" spans="11:11">
      <c r="K439" s="2"/>
    </row>
    <row r="440" spans="11:11">
      <c r="K440" s="2"/>
    </row>
    <row r="441" spans="11:11">
      <c r="K441" s="2"/>
    </row>
    <row r="442" spans="11:11">
      <c r="K442" s="2"/>
    </row>
    <row r="443" spans="11:11">
      <c r="K443" s="2"/>
    </row>
    <row r="444" spans="11:11">
      <c r="K444" s="2"/>
    </row>
    <row r="445" spans="11:11">
      <c r="K445" s="2"/>
    </row>
    <row r="446" spans="11:11">
      <c r="K446" s="2"/>
    </row>
    <row r="447" spans="11:11">
      <c r="K447" s="2"/>
    </row>
    <row r="448" spans="11:11">
      <c r="K448" s="2"/>
    </row>
    <row r="449" spans="11:11">
      <c r="K449" s="2"/>
    </row>
    <row r="450" spans="11:11">
      <c r="K450" s="2"/>
    </row>
    <row r="451" spans="11:11">
      <c r="K451" s="2"/>
    </row>
    <row r="452" spans="11:11">
      <c r="K452" s="2"/>
    </row>
    <row r="453" spans="11:11">
      <c r="K453" s="2"/>
    </row>
    <row r="454" spans="11:11">
      <c r="K454" s="2"/>
    </row>
    <row r="455" spans="11:11">
      <c r="K455" s="2"/>
    </row>
    <row r="456" spans="11:11">
      <c r="K456" s="2"/>
    </row>
    <row r="457" spans="11:11">
      <c r="K457" s="2"/>
    </row>
    <row r="458" spans="11:11">
      <c r="K458" s="2"/>
    </row>
    <row r="459" spans="11:11">
      <c r="K459" s="2"/>
    </row>
    <row r="460" spans="11:11">
      <c r="K460" s="2"/>
    </row>
    <row r="461" spans="11:11">
      <c r="K461" s="2"/>
    </row>
    <row r="462" spans="11:11">
      <c r="K462" s="2"/>
    </row>
    <row r="463" spans="11:11">
      <c r="K463" s="2"/>
    </row>
    <row r="464" spans="11:11">
      <c r="K464" s="2"/>
    </row>
    <row r="465" spans="11:11">
      <c r="K465" s="2"/>
    </row>
    <row r="466" spans="11:11">
      <c r="K466" s="2"/>
    </row>
    <row r="467" spans="11:11">
      <c r="K467" s="2"/>
    </row>
    <row r="468" spans="11:11">
      <c r="K468" s="2"/>
    </row>
    <row r="469" spans="11:11">
      <c r="K469" s="2"/>
    </row>
    <row r="470" spans="11:11">
      <c r="K470" s="2"/>
    </row>
    <row r="471" spans="11:11">
      <c r="K471" s="2"/>
    </row>
    <row r="472" spans="11:11">
      <c r="K472" s="2"/>
    </row>
    <row r="473" spans="11:11">
      <c r="K473" s="2"/>
    </row>
    <row r="474" spans="11:11">
      <c r="K474" s="2"/>
    </row>
    <row r="475" spans="11:11">
      <c r="K475" s="2"/>
    </row>
    <row r="476" spans="11:11">
      <c r="K476" s="2"/>
    </row>
    <row r="477" spans="11:11">
      <c r="K477" s="2"/>
    </row>
    <row r="478" spans="11:11">
      <c r="K478" s="2"/>
    </row>
    <row r="479" spans="11:11">
      <c r="K479" s="2"/>
    </row>
    <row r="480" spans="11:11">
      <c r="K480" s="2"/>
    </row>
    <row r="481" spans="11:11">
      <c r="K481" s="2"/>
    </row>
    <row r="482" spans="11:11">
      <c r="K482" s="2"/>
    </row>
    <row r="483" spans="11:11">
      <c r="K483" s="2"/>
    </row>
    <row r="484" spans="11:11">
      <c r="K484" s="2"/>
    </row>
    <row r="485" spans="11:11">
      <c r="K485" s="2"/>
    </row>
    <row r="486" spans="11:11">
      <c r="K486" s="2"/>
    </row>
    <row r="487" spans="11:11">
      <c r="K487" s="2"/>
    </row>
    <row r="488" spans="11:11">
      <c r="K488" s="2"/>
    </row>
    <row r="489" spans="11:11">
      <c r="K489" s="2"/>
    </row>
    <row r="490" spans="11:11">
      <c r="K490" s="2"/>
    </row>
    <row r="491" spans="11:11">
      <c r="K491" s="2"/>
    </row>
    <row r="492" spans="11:11">
      <c r="K492" s="2"/>
    </row>
    <row r="493" spans="11:11">
      <c r="K493" s="2"/>
    </row>
    <row r="494" spans="11:11">
      <c r="K494" s="2"/>
    </row>
    <row r="495" spans="11:11">
      <c r="K495" s="2"/>
    </row>
    <row r="496" spans="11:11">
      <c r="K496" s="2"/>
    </row>
    <row r="497" spans="11:11">
      <c r="K497" s="2"/>
    </row>
    <row r="498" spans="11:11">
      <c r="K498" s="2"/>
    </row>
    <row r="499" spans="11:11">
      <c r="K499" s="2"/>
    </row>
    <row r="500" spans="11:11">
      <c r="K500" s="2"/>
    </row>
  </sheetData>
  <sortState ref="A3:L65">
    <sortCondition ref="I3:I65"/>
    <sortCondition ref="G3:G65"/>
  </sortState>
  <mergeCells count="1">
    <mergeCell ref="A1:L1"/>
  </mergeCells>
  <phoneticPr fontId="1" type="noConversion"/>
  <conditionalFormatting sqref="C18:C97">
    <cfRule type="containsText" dxfId="1" priority="2" operator="containsText" text="식사">
      <formula>NOT(ISERROR(SEARCH("식사",C18)))</formula>
    </cfRule>
  </conditionalFormatting>
  <conditionalFormatting sqref="C3:C96">
    <cfRule type="containsText" dxfId="0" priority="1" operator="containsText" text="식사">
      <formula>NOT(ISERROR(SEARCH("식사",C3)))</formula>
    </cfRule>
  </conditionalFormatting>
  <dataValidations count="4">
    <dataValidation type="list" allowBlank="1" showInputMessage="1" showErrorMessage="1" sqref="I3:I500">
      <formula1>"O,X,◆◇,◆◇◇,◆◆◇,◆◇◇◇,◆◆◇◇,◆◆◆◇,◆◇◇◇◇,◆◆◇◇◇,◆◆◆◇◇,◆◆◆◆◇,◆◇◇◇◇◇,◆◆◇◇◇◇,◆◆◆◇◇◇,◆◆◆◆◇◇,◆◆◆◆◆◇"</formula1>
    </dataValidation>
    <dataValidation type="list" allowBlank="1" showInputMessage="1" showErrorMessage="1" sqref="B3:B500">
      <formula1>장소1</formula1>
    </dataValidation>
    <dataValidation type="list" allowBlank="1" showInputMessage="1" showErrorMessage="1" sqref="J3:K500">
      <formula1>"O,X"</formula1>
    </dataValidation>
    <dataValidation type="list" allowBlank="1" showInputMessage="1" showErrorMessage="1" sqref="C3:C500">
      <formula1>종류1</formula1>
    </dataValidation>
  </dataValidations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8"/>
  <sheetViews>
    <sheetView tabSelected="1" workbookViewId="0">
      <selection activeCell="B3" sqref="B3"/>
    </sheetView>
  </sheetViews>
  <sheetFormatPr defaultRowHeight="16.5"/>
  <cols>
    <col min="1" max="1" width="11" bestFit="1" customWidth="1"/>
    <col min="2" max="2" width="10.875" bestFit="1" customWidth="1"/>
    <col min="3" max="3" width="5.375" bestFit="1" customWidth="1"/>
    <col min="4" max="4" width="9.875" bestFit="1" customWidth="1"/>
    <col min="5" max="6" width="9.875" customWidth="1"/>
    <col min="7" max="7" width="5.25" bestFit="1" customWidth="1"/>
    <col min="8" max="8" width="10.875" bestFit="1" customWidth="1"/>
    <col min="9" max="9" width="5.375" bestFit="1" customWidth="1"/>
    <col min="10" max="10" width="11" bestFit="1" customWidth="1"/>
    <col min="11" max="11" width="10.875" bestFit="1" customWidth="1"/>
    <col min="12" max="12" width="5.375" bestFit="1" customWidth="1"/>
  </cols>
  <sheetData>
    <row r="1" spans="1:15">
      <c r="A1" s="35" t="s">
        <v>21</v>
      </c>
      <c r="B1" s="36"/>
      <c r="C1" s="37"/>
      <c r="D1" s="38" t="s">
        <v>22</v>
      </c>
      <c r="E1" s="39"/>
      <c r="F1" s="40"/>
      <c r="H1" s="43" t="s">
        <v>45</v>
      </c>
      <c r="I1" s="43"/>
      <c r="J1" s="43"/>
      <c r="K1" s="43"/>
      <c r="L1" s="43"/>
      <c r="M1" s="43"/>
      <c r="N1" s="43"/>
      <c r="O1" s="43"/>
    </row>
    <row r="2" spans="1:15">
      <c r="A2" s="24" t="s">
        <v>43</v>
      </c>
      <c r="B2" s="21">
        <f>SUM(main!D3:D500)</f>
        <v>0</v>
      </c>
      <c r="C2" s="26">
        <f>COUNTA(main!A3:A500)</f>
        <v>0</v>
      </c>
      <c r="D2" s="22" t="s">
        <v>42</v>
      </c>
      <c r="E2" s="23">
        <f>SUM(E3:E17)</f>
        <v>0</v>
      </c>
      <c r="F2" s="25">
        <f>SUM(F3:F21)</f>
        <v>0</v>
      </c>
      <c r="H2" s="41" t="s">
        <v>47</v>
      </c>
      <c r="I2" s="41"/>
      <c r="J2" s="41"/>
      <c r="K2" s="41"/>
      <c r="L2" s="41"/>
      <c r="M2" s="41"/>
      <c r="N2" s="41"/>
      <c r="O2" s="41"/>
    </row>
    <row r="3" spans="1:15">
      <c r="A3" s="5" t="s">
        <v>24</v>
      </c>
      <c r="B3" s="10">
        <f>SUMIF(main!I3:I500,"O",main!D3:D500)</f>
        <v>0</v>
      </c>
      <c r="C3" s="17">
        <f>COUNTIF(main!I3:I500,"O")</f>
        <v>0</v>
      </c>
      <c r="D3" s="12">
        <v>40360</v>
      </c>
      <c r="E3" s="10">
        <f>SUMIFS(main!$D$3:$D$500,main!$F$3:$F$500,"&gt;="&amp;sub!D3,main!$F$3:$F$500,"&lt;"&amp;sub!D4)</f>
        <v>0</v>
      </c>
      <c r="F3" s="17">
        <f>COUNTIFS(main!$F$3:$F$500,"&gt;="&amp;sub!D3,main!$F$3:$F$500,"&lt;"&amp;sub!D4)</f>
        <v>0</v>
      </c>
      <c r="H3" s="41" t="s">
        <v>48</v>
      </c>
      <c r="I3" s="41"/>
      <c r="J3" s="41"/>
      <c r="K3" s="41"/>
      <c r="L3" s="41"/>
      <c r="M3" s="41"/>
      <c r="N3" s="41"/>
      <c r="O3" s="41"/>
    </row>
    <row r="4" spans="1:15">
      <c r="A4" s="13" t="s">
        <v>25</v>
      </c>
      <c r="B4" s="11">
        <f>B2-B3</f>
        <v>0</v>
      </c>
      <c r="C4" s="18">
        <f>C2-C3</f>
        <v>0</v>
      </c>
      <c r="D4" s="12">
        <v>40391</v>
      </c>
      <c r="E4" s="10">
        <f>SUMIFS(main!$D$3:$D$500,main!$F$3:$F$500,"&gt;="&amp;sub!D4,main!$F$3:$F$500,"&lt;"&amp;sub!D5)</f>
        <v>0</v>
      </c>
      <c r="F4" s="17">
        <f>COUNTIFS(main!$F$3:$F$500,"&gt;="&amp;sub!D4,main!$F$3:$F$500,"&lt;"&amp;sub!D5)</f>
        <v>0</v>
      </c>
      <c r="H4" s="41" t="s">
        <v>49</v>
      </c>
      <c r="I4" s="41"/>
      <c r="J4" s="41"/>
      <c r="K4" s="41"/>
      <c r="L4" s="41"/>
      <c r="M4" s="41"/>
      <c r="N4" s="41"/>
      <c r="O4" s="41"/>
    </row>
    <row r="5" spans="1:15">
      <c r="A5" s="35" t="s">
        <v>23</v>
      </c>
      <c r="B5" s="36"/>
      <c r="C5" s="37"/>
      <c r="D5" s="12">
        <v>40422</v>
      </c>
      <c r="E5" s="10">
        <f>SUMIFS(main!$D$3:$D$500,main!$F$3:$F$500,"&gt;="&amp;sub!D5,main!$F$3:$F$500,"&lt;"&amp;sub!D6)</f>
        <v>0</v>
      </c>
      <c r="F5" s="17">
        <f>COUNTIFS(main!$F$3:$F$500,"&gt;="&amp;sub!D5,main!$F$3:$F$500,"&lt;"&amp;sub!D6)</f>
        <v>0</v>
      </c>
      <c r="H5" s="41" t="s">
        <v>50</v>
      </c>
      <c r="I5" s="41"/>
      <c r="J5" s="41"/>
      <c r="K5" s="41"/>
      <c r="L5" s="41"/>
      <c r="M5" s="41"/>
      <c r="N5" s="41"/>
      <c r="O5" s="41"/>
    </row>
    <row r="6" spans="1:15">
      <c r="A6" s="22" t="s">
        <v>42</v>
      </c>
      <c r="B6" s="23">
        <f>SUM(B7:B13)</f>
        <v>0</v>
      </c>
      <c r="C6" s="25">
        <f>SUM(C7:C13)</f>
        <v>0</v>
      </c>
      <c r="D6" s="12">
        <v>40452</v>
      </c>
      <c r="E6" s="10">
        <f>SUMIFS(main!$D$3:$D$500,main!$F$3:$F$500,"&gt;="&amp;sub!D6,main!$F$3:$F$500,"&lt;"&amp;sub!D7)</f>
        <v>0</v>
      </c>
      <c r="F6" s="17">
        <f>COUNTIFS(main!$F$3:$F$500,"&gt;="&amp;sub!D6,main!$F$3:$F$500,"&lt;"&amp;sub!D7)</f>
        <v>0</v>
      </c>
      <c r="H6" s="42" t="s">
        <v>52</v>
      </c>
      <c r="I6" s="41"/>
      <c r="J6" s="41"/>
      <c r="K6" s="41"/>
      <c r="L6" s="41"/>
      <c r="M6" s="41"/>
      <c r="N6" s="41"/>
      <c r="O6" s="41"/>
    </row>
    <row r="7" spans="1:15">
      <c r="A7" s="5" t="s">
        <v>0</v>
      </c>
      <c r="B7" s="10">
        <f>SUMIF(main!$C$3:$C$500,sub!A7,main!$D$3:$D$500)</f>
        <v>0</v>
      </c>
      <c r="C7" s="31">
        <f>COUNTIF(main!$C$3:$C$500,sub!A7)</f>
        <v>0</v>
      </c>
      <c r="D7" s="12">
        <v>40483</v>
      </c>
      <c r="E7" s="10">
        <f>SUMIFS(main!$D$3:$D$500,main!$F$3:$F$500,"&gt;="&amp;sub!D7,main!$F$3:$F$500,"&lt;"&amp;sub!D8)</f>
        <v>0</v>
      </c>
      <c r="F7" s="17">
        <f>COUNTIFS(main!$F$3:$F$500,"&gt;="&amp;sub!D7,main!$F$3:$F$500,"&lt;"&amp;sub!D8)</f>
        <v>0</v>
      </c>
      <c r="H7" s="41" t="s">
        <v>51</v>
      </c>
      <c r="I7" s="41"/>
      <c r="J7" s="41"/>
      <c r="K7" s="41"/>
      <c r="L7" s="41"/>
      <c r="M7" s="41"/>
      <c r="N7" s="41"/>
      <c r="O7" s="41"/>
    </row>
    <row r="8" spans="1:15">
      <c r="A8" s="5" t="s">
        <v>2</v>
      </c>
      <c r="B8" s="10">
        <f>SUMIF(main!$C$3:$C$500,sub!A8,main!$D$3:$D$500)</f>
        <v>0</v>
      </c>
      <c r="C8" s="31">
        <f>COUNTIF(main!$C$3:$C$500,sub!A8)</f>
        <v>0</v>
      </c>
      <c r="D8" s="12">
        <v>40513</v>
      </c>
      <c r="E8" s="10">
        <f>SUMIFS(main!$D$3:$D$500,main!$F$3:$F$500,"&gt;="&amp;sub!D8,main!$F$3:$F$500,"&lt;"&amp;sub!D9)</f>
        <v>0</v>
      </c>
      <c r="F8" s="17">
        <f>COUNTIFS(main!$F$3:$F$500,"&gt;="&amp;sub!D8,main!$F$3:$F$500,"&lt;"&amp;sub!D9)</f>
        <v>0</v>
      </c>
      <c r="H8" s="42" t="s">
        <v>57</v>
      </c>
      <c r="I8" s="41"/>
      <c r="J8" s="41"/>
      <c r="K8" s="41"/>
      <c r="L8" s="41"/>
      <c r="M8" s="41"/>
      <c r="N8" s="41"/>
      <c r="O8" s="41"/>
    </row>
    <row r="9" spans="1:15">
      <c r="A9" s="5" t="s">
        <v>26</v>
      </c>
      <c r="B9" s="10">
        <f>SUMIF(main!$C$3:$C$500,sub!A9,main!$D$3:$D$500)</f>
        <v>0</v>
      </c>
      <c r="C9" s="31">
        <f>COUNTIF(main!$C$3:$C$500,sub!A9)</f>
        <v>0</v>
      </c>
      <c r="D9" s="12">
        <v>40544</v>
      </c>
      <c r="E9" s="10">
        <f>SUMIFS(main!$D$3:$D$500,main!$F$3:$F$500,"&gt;="&amp;sub!D9,main!$F$3:$F$500,"&lt;"&amp;sub!D10)</f>
        <v>0</v>
      </c>
      <c r="F9" s="17">
        <f>COUNTIFS(main!$F$3:$F$500,"&gt;="&amp;sub!D9,main!$F$3:$F$500,"&lt;"&amp;sub!D10)</f>
        <v>0</v>
      </c>
      <c r="H9" s="30" t="s">
        <v>54</v>
      </c>
      <c r="I9" s="29"/>
      <c r="J9" s="29"/>
      <c r="K9" s="29"/>
      <c r="L9" s="29"/>
      <c r="M9" s="29"/>
      <c r="N9" s="29"/>
      <c r="O9" s="29"/>
    </row>
    <row r="10" spans="1:15">
      <c r="A10" s="5" t="s">
        <v>5</v>
      </c>
      <c r="B10" s="10">
        <f>SUMIF(main!$C$3:$C$500,sub!A10,main!$D$3:$D$500)</f>
        <v>0</v>
      </c>
      <c r="C10" s="31">
        <f>COUNTIF(main!$C$3:$C$500,sub!A10)</f>
        <v>0</v>
      </c>
      <c r="D10" s="12">
        <v>40575</v>
      </c>
      <c r="E10" s="10">
        <f>SUMIFS(main!$D$3:$D$500,main!$F$3:$F$500,"&gt;="&amp;sub!D10,main!$F$3:$F$500,"&lt;"&amp;sub!D11)</f>
        <v>0</v>
      </c>
      <c r="F10" s="17">
        <f>COUNTIFS(main!$F$3:$F$500,"&gt;="&amp;sub!D10,main!$F$3:$F$500,"&lt;"&amp;sub!D11)</f>
        <v>0</v>
      </c>
      <c r="H10" s="28" t="s">
        <v>53</v>
      </c>
      <c r="I10" s="28"/>
      <c r="J10" s="28"/>
      <c r="K10" s="28"/>
      <c r="L10" s="28"/>
      <c r="M10" s="28"/>
      <c r="N10" s="28"/>
      <c r="O10" s="28"/>
    </row>
    <row r="11" spans="1:15">
      <c r="A11" s="5" t="s">
        <v>3</v>
      </c>
      <c r="B11" s="10">
        <f>SUMIF(main!$C$3:$C$500,sub!A11,main!$D$3:$D$500)</f>
        <v>0</v>
      </c>
      <c r="C11" s="31">
        <f>COUNTIF(main!$C$3:$C$500,sub!A11)</f>
        <v>0</v>
      </c>
      <c r="D11" s="12">
        <v>40603</v>
      </c>
      <c r="E11" s="10">
        <f>SUMIFS(main!$D$3:$D$500,main!$F$3:$F$500,"&gt;="&amp;sub!D11,main!$F$3:$F$500,"&lt;"&amp;sub!D12)</f>
        <v>0</v>
      </c>
      <c r="F11" s="17">
        <f>COUNTIFS(main!$F$3:$F$500,"&gt;="&amp;sub!D11,main!$F$3:$F$500,"&lt;"&amp;sub!D12)</f>
        <v>0</v>
      </c>
      <c r="H11" s="28" t="s">
        <v>55</v>
      </c>
      <c r="I11" s="33"/>
      <c r="J11" s="33"/>
      <c r="K11" s="33"/>
      <c r="L11" s="33"/>
      <c r="M11" s="33"/>
      <c r="N11" s="33"/>
      <c r="O11" s="33"/>
    </row>
    <row r="12" spans="1:15">
      <c r="A12" s="5" t="s">
        <v>4</v>
      </c>
      <c r="B12" s="10">
        <f>SUMIF(main!$C$3:$C$500,sub!A12,main!$D$3:$D$500)</f>
        <v>0</v>
      </c>
      <c r="C12" s="31">
        <f>COUNTIF(main!$C$3:$C$500,sub!A12)</f>
        <v>0</v>
      </c>
      <c r="D12" s="12">
        <v>40634</v>
      </c>
      <c r="E12" s="10">
        <f>SUMIFS(main!$D$3:$D$500,main!$F$3:$F$500,"&gt;="&amp;sub!D12,main!$F$3:$F$500,"&lt;"&amp;sub!D13)</f>
        <v>0</v>
      </c>
      <c r="F12" s="17">
        <f>COUNTIFS(main!$F$3:$F$500,"&gt;="&amp;sub!D12,main!$F$3:$F$500,"&lt;"&amp;sub!D13)</f>
        <v>0</v>
      </c>
      <c r="H12" s="29" t="s">
        <v>56</v>
      </c>
      <c r="I12" s="28"/>
      <c r="J12" s="28"/>
      <c r="K12" s="28"/>
      <c r="L12" s="28"/>
      <c r="M12" s="28"/>
      <c r="N12" s="28"/>
      <c r="O12" s="28"/>
    </row>
    <row r="13" spans="1:15">
      <c r="A13" s="13" t="s">
        <v>1</v>
      </c>
      <c r="B13" s="11">
        <f>SUMIF(main!$C$3:$C$500,sub!A13,main!$D$3:$D$500)</f>
        <v>0</v>
      </c>
      <c r="C13" s="32">
        <f>COUNTIF(main!$C$3:$C$500,sub!A13)</f>
        <v>0</v>
      </c>
      <c r="D13" s="12">
        <v>40664</v>
      </c>
      <c r="E13" s="10">
        <f>SUMIFS(main!$D$3:$D$500,main!$F$3:$F$500,"&gt;="&amp;sub!D13,main!$F$3:$F$500,"&lt;"&amp;sub!D14)</f>
        <v>0</v>
      </c>
      <c r="F13" s="17">
        <f>COUNTIFS(main!$F$3:$F$500,"&gt;="&amp;sub!D13,main!$F$3:$F$500,"&lt;"&amp;sub!D14)</f>
        <v>0</v>
      </c>
    </row>
    <row r="14" spans="1:15">
      <c r="A14" s="35" t="s">
        <v>28</v>
      </c>
      <c r="B14" s="36"/>
      <c r="C14" s="37"/>
      <c r="D14" s="12">
        <v>40695</v>
      </c>
      <c r="E14" s="10">
        <f>SUMIFS(main!$D$3:$D$500,main!$F$3:$F$500,"&gt;="&amp;sub!D14,main!$F$3:$F$500,"&lt;"&amp;sub!D15)</f>
        <v>0</v>
      </c>
      <c r="F14" s="17">
        <f>COUNTIFS(main!$F$3:$F$500,"&gt;="&amp;sub!D14,main!$F$3:$F$500,"&lt;"&amp;sub!D15)</f>
        <v>0</v>
      </c>
      <c r="H14" t="s">
        <v>46</v>
      </c>
    </row>
    <row r="15" spans="1:15">
      <c r="A15" s="20" t="s">
        <v>41</v>
      </c>
      <c r="B15" s="21">
        <f>SUM(B16:B27)</f>
        <v>0</v>
      </c>
      <c r="C15" s="26">
        <f>SUM(C16:C27)</f>
        <v>0</v>
      </c>
      <c r="D15" s="12">
        <v>40725</v>
      </c>
      <c r="E15" s="10">
        <f>SUMIFS(main!$D$3:$D$500,main!$F$3:$F$500,"&gt;="&amp;sub!D15,main!$F$3:$F$500,"&lt;"&amp;sub!D16)</f>
        <v>0</v>
      </c>
      <c r="F15" s="17">
        <f>COUNTIFS(main!$F$3:$F$500,"&gt;="&amp;sub!D15,main!$F$3:$F$500,"&lt;"&amp;sub!D16)</f>
        <v>0</v>
      </c>
    </row>
    <row r="16" spans="1:15">
      <c r="A16" s="19" t="s">
        <v>33</v>
      </c>
      <c r="B16" s="10">
        <f>SUMIF(main!$B$3:$B$500,sub!A16,main!$D$3:$D$500)</f>
        <v>0</v>
      </c>
      <c r="C16" s="31">
        <f>COUNTIF(main!$B$3:$B$500,sub!A16)</f>
        <v>0</v>
      </c>
      <c r="D16" s="12">
        <v>40756</v>
      </c>
      <c r="E16" s="10">
        <f>SUMIFS(main!$D$3:$D$500,main!$F$3:$F$500,"&gt;="&amp;sub!D16,main!$F$3:$F$500,"&lt;"&amp;sub!D17)</f>
        <v>0</v>
      </c>
      <c r="F16" s="17">
        <f>COUNTIFS(main!$F$3:$F$500,"&gt;="&amp;sub!D16,main!$F$3:$F$500,"&lt;"&amp;sub!D17)</f>
        <v>0</v>
      </c>
      <c r="H16" s="1"/>
    </row>
    <row r="17" spans="1:11">
      <c r="A17" s="19" t="s">
        <v>34</v>
      </c>
      <c r="B17" s="10">
        <f>SUMIF(main!$B$3:$B$500,sub!A17,main!$D$3:$D$500)</f>
        <v>0</v>
      </c>
      <c r="C17" s="31">
        <f>COUNTIF(main!$B$3:$B$500,sub!A17)</f>
        <v>0</v>
      </c>
      <c r="D17" s="12">
        <v>40787</v>
      </c>
      <c r="E17" s="10">
        <f>SUMIFS(main!$D$3:$D$500,main!$F$3:$F$500,"&gt;="&amp;sub!D17,main!$F$3:$F$500,"&lt;"&amp;sub!D18)</f>
        <v>0</v>
      </c>
      <c r="F17" s="17">
        <f>COUNTIFS(main!$F$3:$F$500,"&gt;="&amp;sub!D17,main!$F$3:$F$500,"&lt;"&amp;sub!D18)</f>
        <v>0</v>
      </c>
      <c r="H17" s="1"/>
    </row>
    <row r="18" spans="1:11">
      <c r="A18" s="19" t="s">
        <v>35</v>
      </c>
      <c r="B18" s="10">
        <f>SUMIF(main!$B$3:$B$500,sub!A18,main!$D$3:$D$500)</f>
        <v>0</v>
      </c>
      <c r="C18" s="31">
        <f>COUNTIF(main!$B$3:$B$500,sub!A18)</f>
        <v>0</v>
      </c>
      <c r="D18" s="12">
        <v>40817</v>
      </c>
      <c r="E18" s="10">
        <f>SUMIFS(main!$D$3:$D$500,main!$F$3:$F$500,"&gt;="&amp;sub!D18,main!$F$3:$F$500,"&lt;"&amp;sub!D19)</f>
        <v>0</v>
      </c>
      <c r="F18" s="17">
        <f>COUNTIFS(main!$F$3:$F$500,"&gt;="&amp;sub!D18,main!$F$3:$F$500,"&lt;"&amp;sub!D19)</f>
        <v>0</v>
      </c>
      <c r="H18" s="1"/>
    </row>
    <row r="19" spans="1:11">
      <c r="A19" s="19" t="s">
        <v>29</v>
      </c>
      <c r="B19" s="10">
        <f>SUMIF(main!$B$3:$B$500,sub!A19,main!$D$3:$D$500)</f>
        <v>0</v>
      </c>
      <c r="C19" s="31">
        <f>COUNTIF(main!$B$3:$B$500,sub!A19)</f>
        <v>0</v>
      </c>
      <c r="D19" s="12">
        <v>40848</v>
      </c>
      <c r="E19" s="10">
        <f>SUMIFS(main!$D$3:$D$500,main!$F$3:$F$500,"&gt;="&amp;sub!D19,main!$F$3:$F$500,"&lt;"&amp;sub!D20)</f>
        <v>0</v>
      </c>
      <c r="F19" s="17">
        <f>COUNTIFS(main!$F$3:$F$500,"&gt;="&amp;sub!D19,main!$F$3:$F$500,"&lt;"&amp;sub!D20)</f>
        <v>0</v>
      </c>
      <c r="H19" s="1"/>
      <c r="K19" s="1"/>
    </row>
    <row r="20" spans="1:11">
      <c r="A20" s="19" t="s">
        <v>30</v>
      </c>
      <c r="B20" s="10">
        <f>SUMIF(main!$B$3:$B$500,sub!A20,main!$D$3:$D$500)</f>
        <v>0</v>
      </c>
      <c r="C20" s="31">
        <f>COUNTIF(main!$B$3:$B$500,sub!A20)</f>
        <v>0</v>
      </c>
      <c r="D20" s="12">
        <v>40878</v>
      </c>
      <c r="E20" s="10">
        <f>SUMIFS(main!$D$3:$D$500,main!$F$3:$F$500,"&gt;="&amp;sub!D20,main!$F$3:$F$500,"&lt;"&amp;sub!D21)</f>
        <v>0</v>
      </c>
      <c r="F20" s="17">
        <f>COUNTIFS(main!$F$3:$F$500,"&gt;="&amp;sub!D20,main!$F$3:$F$500,"&lt;"&amp;sub!D21)</f>
        <v>0</v>
      </c>
      <c r="H20" s="1"/>
      <c r="K20" s="1"/>
    </row>
    <row r="21" spans="1:11">
      <c r="A21" s="19" t="s">
        <v>31</v>
      </c>
      <c r="B21" s="10">
        <f>SUMIF(main!$B$3:$B$500,sub!A21,main!$D$3:$D$500)</f>
        <v>0</v>
      </c>
      <c r="C21" s="31">
        <f>COUNTIF(main!$B$3:$B$500,sub!A21)</f>
        <v>0</v>
      </c>
      <c r="D21" s="12">
        <v>40909</v>
      </c>
      <c r="E21" s="10">
        <f>SUMIFS(main!$D$3:$D$500,main!$F$3:$F$500,"&gt;="&amp;sub!D21,main!$F$3:$F$500,"&lt;"&amp;sub!D22)</f>
        <v>0</v>
      </c>
      <c r="F21" s="17">
        <f>COUNTIFS(main!$F$3:$F$500,"&gt;="&amp;sub!D21,main!$F$3:$F$500,"&lt;"&amp;sub!D22)</f>
        <v>0</v>
      </c>
      <c r="H21" s="1"/>
    </row>
    <row r="22" spans="1:11">
      <c r="A22" s="19" t="s">
        <v>36</v>
      </c>
      <c r="B22" s="10">
        <f>SUMIF(main!$B$3:$B$500,sub!A22,main!$D$3:$D$500)</f>
        <v>0</v>
      </c>
      <c r="C22" s="31">
        <f>COUNTIF(main!$B$3:$B$500,sub!A22)</f>
        <v>0</v>
      </c>
      <c r="D22" s="12">
        <v>40940</v>
      </c>
      <c r="E22" s="10">
        <f>SUMIFS(main!$D$3:$D$500,main!$F$3:$F$500,"&gt;="&amp;sub!D22,main!$F$3:$F$500,"&lt;"&amp;sub!D23)</f>
        <v>0</v>
      </c>
      <c r="F22" s="17">
        <f>COUNTIFS(main!$F$3:$F$500,"&gt;="&amp;sub!D22,main!$F$3:$F$500,"&lt;"&amp;sub!D23)</f>
        <v>0</v>
      </c>
      <c r="H22" s="1"/>
    </row>
    <row r="23" spans="1:11">
      <c r="A23" s="19" t="s">
        <v>32</v>
      </c>
      <c r="B23" s="10">
        <f>SUMIF(main!$B$3:$B$500,sub!A23,main!$D$3:$D$500)</f>
        <v>0</v>
      </c>
      <c r="C23" s="31">
        <f>COUNTIF(main!$B$3:$B$500,sub!A23)</f>
        <v>0</v>
      </c>
      <c r="D23" s="12">
        <v>40969</v>
      </c>
      <c r="E23" s="10">
        <f>SUMIFS(main!$D$3:$D$500,main!$F$3:$F$500,"&gt;="&amp;sub!D23,main!$F$3:$F$500,"&lt;"&amp;sub!D24)</f>
        <v>0</v>
      </c>
      <c r="F23" s="17">
        <f>COUNTIFS(main!$F$3:$F$500,"&gt;="&amp;sub!D23,main!$F$3:$F$500,"&lt;"&amp;sub!D24)</f>
        <v>0</v>
      </c>
      <c r="H23" s="1"/>
    </row>
    <row r="24" spans="1:11">
      <c r="A24" s="19" t="s">
        <v>37</v>
      </c>
      <c r="B24" s="10">
        <f>SUMIF(main!$B$3:$B$500,sub!A24,main!$D$3:$D$500)</f>
        <v>0</v>
      </c>
      <c r="C24" s="31">
        <f>COUNTIF(main!$B$3:$B$500,sub!A24)</f>
        <v>0</v>
      </c>
      <c r="D24" s="12">
        <v>41000</v>
      </c>
      <c r="E24" s="10">
        <f>SUMIFS(main!$D$3:$D$500,main!$F$3:$F$500,"&gt;="&amp;sub!D24,main!$F$3:$F$500,"&lt;"&amp;sub!D25)</f>
        <v>0</v>
      </c>
      <c r="F24" s="17">
        <f>COUNTIFS(main!$F$3:$F$500,"&gt;="&amp;sub!D24,main!$F$3:$F$500,"&lt;"&amp;sub!D25)</f>
        <v>0</v>
      </c>
      <c r="H24" s="1"/>
    </row>
    <row r="25" spans="1:11">
      <c r="A25" s="19" t="s">
        <v>38</v>
      </c>
      <c r="B25" s="10">
        <f>SUMIF(main!$B$3:$B$500,sub!A25,main!$D$3:$D$500)</f>
        <v>0</v>
      </c>
      <c r="C25" s="31">
        <f>COUNTIF(main!$B$3:$B$500,sub!A25)</f>
        <v>0</v>
      </c>
      <c r="D25" s="12">
        <v>41030</v>
      </c>
      <c r="E25" s="10">
        <f>SUMIFS(main!$D$3:$D$500,main!$F$3:$F$500,"&gt;="&amp;sub!D25,main!$F$3:$F$500,"&lt;"&amp;sub!D26)</f>
        <v>0</v>
      </c>
      <c r="F25" s="17">
        <f>COUNTIFS(main!$F$3:$F$500,"&gt;="&amp;sub!D25,main!$F$3:$F$500,"&lt;"&amp;sub!D26)</f>
        <v>0</v>
      </c>
      <c r="H25" s="1"/>
    </row>
    <row r="26" spans="1:11">
      <c r="A26" s="19" t="s">
        <v>39</v>
      </c>
      <c r="B26" s="10">
        <f>SUMIF(main!$B$3:$B$500,sub!A26,main!$D$3:$D$500)</f>
        <v>0</v>
      </c>
      <c r="C26" s="31">
        <f>COUNTIF(main!$B$3:$B$500,sub!A26)</f>
        <v>0</v>
      </c>
      <c r="D26" s="12">
        <v>41061</v>
      </c>
      <c r="E26" s="10">
        <f>SUMIFS(main!$D$3:$D$500,main!$F$3:$F$500,"&gt;="&amp;sub!D26,main!$F$3:$F$500,"&lt;"&amp;sub!D27)</f>
        <v>0</v>
      </c>
      <c r="F26" s="17">
        <f>COUNTIFS(main!$F$3:$F$500,"&gt;="&amp;sub!D26,main!$F$3:$F$500,"&lt;"&amp;sub!D27)</f>
        <v>0</v>
      </c>
      <c r="H26" s="1"/>
    </row>
    <row r="27" spans="1:11">
      <c r="A27" s="27" t="s">
        <v>40</v>
      </c>
      <c r="B27" s="11">
        <f>SUMIF(main!$B$3:$B$500,sub!A27,main!$D$3:$D$500)</f>
        <v>0</v>
      </c>
      <c r="C27" s="32">
        <f>COUNTIF(main!$B$3:$B$500,sub!A27)</f>
        <v>0</v>
      </c>
      <c r="D27" s="12">
        <v>41091</v>
      </c>
      <c r="E27" s="10">
        <f>SUMIFS(main!$D$3:$D$500,main!$F$3:$F$500,"&gt;="&amp;sub!D27,main!$F$3:$F$500,"&lt;"&amp;sub!D28)</f>
        <v>0</v>
      </c>
      <c r="F27" s="17">
        <f>COUNTIFS(main!$F$3:$F$500,"&gt;="&amp;sub!D27,main!$F$3:$F$500,"&lt;"&amp;sub!D28)</f>
        <v>0</v>
      </c>
      <c r="H27" s="1"/>
    </row>
    <row r="28" spans="1:11">
      <c r="A28" s="35" t="s">
        <v>8</v>
      </c>
      <c r="B28" s="36"/>
      <c r="C28" s="37"/>
      <c r="D28" s="12">
        <v>41122</v>
      </c>
      <c r="E28" s="10">
        <f>SUMIFS(main!$D$3:$D$500,main!$F$3:$F$500,"&gt;="&amp;sub!D28,main!$F$3:$F$500,"&lt;"&amp;sub!D29)</f>
        <v>0</v>
      </c>
      <c r="F28" s="17">
        <f>COUNTIFS(main!$F$3:$F$500,"&gt;="&amp;sub!D28,main!$F$3:$F$500,"&lt;"&amp;sub!D29)</f>
        <v>0</v>
      </c>
    </row>
    <row r="29" spans="1:11">
      <c r="A29" s="20" t="s">
        <v>42</v>
      </c>
      <c r="B29" s="21">
        <f>SUM(B30:B32)</f>
        <v>0</v>
      </c>
      <c r="C29" s="26">
        <f>SUM(C30:C32)</f>
        <v>0</v>
      </c>
      <c r="D29" s="12">
        <v>41153</v>
      </c>
      <c r="E29" s="10">
        <f>SUMIFS(main!$D$3:$D$500,main!$F$3:$F$500,"&gt;="&amp;sub!D29,main!$F$3:$F$500,"&lt;"&amp;sub!D30)</f>
        <v>0</v>
      </c>
      <c r="F29" s="17">
        <f>COUNTIFS(main!$F$3:$F$500,"&gt;="&amp;sub!D29,main!$F$3:$F$500,"&lt;"&amp;sub!D30)</f>
        <v>0</v>
      </c>
    </row>
    <row r="30" spans="1:11">
      <c r="A30" s="5" t="s">
        <v>6</v>
      </c>
      <c r="B30" s="10">
        <f>SUMIF(main!$E$3:$E$500,sub!A30,main!$D$3:$D$500)</f>
        <v>0</v>
      </c>
      <c r="C30" s="31">
        <f>COUNTIF(main!$E$3:$E$500,sub!A30)</f>
        <v>0</v>
      </c>
      <c r="D30" s="12">
        <v>41183</v>
      </c>
      <c r="E30" s="10">
        <f>SUMIFS(main!$D$3:$D$500,main!$F$3:$F$500,"&gt;="&amp;sub!D30,main!$F$3:$F$500,"&lt;"&amp;sub!D31)</f>
        <v>0</v>
      </c>
      <c r="F30" s="17">
        <f>COUNTIFS(main!$F$3:$F$500,"&gt;="&amp;sub!D30,main!$F$3:$F$500,"&lt;"&amp;sub!D31)</f>
        <v>0</v>
      </c>
    </row>
    <row r="31" spans="1:11">
      <c r="A31" s="5" t="s">
        <v>7</v>
      </c>
      <c r="B31" s="10">
        <f>SUMIF(main!$E$3:$E$500,sub!A31,main!$D$3:$D$500)</f>
        <v>0</v>
      </c>
      <c r="C31" s="31">
        <f>COUNTIF(main!$E$3:$E$500,sub!A31)</f>
        <v>0</v>
      </c>
      <c r="D31" s="12">
        <v>41214</v>
      </c>
      <c r="E31" s="10">
        <f>SUMIFS(main!$D$3:$D$500,main!$F$3:$F$500,"&gt;="&amp;sub!D31,main!$F$3:$F$500,"&lt;"&amp;sub!D32)</f>
        <v>0</v>
      </c>
      <c r="F31" s="17">
        <f>COUNTIFS(main!$F$3:$F$500,"&gt;="&amp;sub!D31,main!$F$3:$F$500,"&lt;"&amp;sub!D32)</f>
        <v>0</v>
      </c>
    </row>
    <row r="32" spans="1:11">
      <c r="A32" s="13" t="s">
        <v>9</v>
      </c>
      <c r="B32" s="14">
        <f>B2-B30-B31</f>
        <v>0</v>
      </c>
      <c r="C32" s="32">
        <f>C2-C30-C31</f>
        <v>0</v>
      </c>
      <c r="D32" s="15">
        <v>41244</v>
      </c>
      <c r="E32" s="11">
        <f>SUMIFS(main!$D$3:$D$500,main!$F$3:$F$500,"&gt;="&amp;sub!D32,main!$F$3:$F$500,"&lt;"&amp;sub!D33)</f>
        <v>0</v>
      </c>
      <c r="F32" s="18">
        <f>COUNTIFS(main!$F$3:$F$500,"&gt;="&amp;sub!D32,main!$F$3:$F$500,"&lt;"&amp;sub!D33)</f>
        <v>0</v>
      </c>
    </row>
    <row r="33" spans="1:1">
      <c r="A33" s="16"/>
    </row>
    <row r="34" spans="1:1">
      <c r="A34" s="16"/>
    </row>
    <row r="35" spans="1:1">
      <c r="A35" s="16"/>
    </row>
    <row r="36" spans="1:1">
      <c r="A36" s="16"/>
    </row>
    <row r="37" spans="1:1">
      <c r="A37" s="16"/>
    </row>
    <row r="38" spans="1:1">
      <c r="A38" s="16"/>
    </row>
  </sheetData>
  <sortState ref="A2:F22">
    <sortCondition ref="D2:D22"/>
  </sortState>
  <mergeCells count="13">
    <mergeCell ref="H5:O5"/>
    <mergeCell ref="H6:O6"/>
    <mergeCell ref="H8:O8"/>
    <mergeCell ref="H7:O7"/>
    <mergeCell ref="H1:O1"/>
    <mergeCell ref="H2:O2"/>
    <mergeCell ref="H3:O3"/>
    <mergeCell ref="H4:O4"/>
    <mergeCell ref="A28:C28"/>
    <mergeCell ref="A1:C1"/>
    <mergeCell ref="D1:F1"/>
    <mergeCell ref="A5:C5"/>
    <mergeCell ref="A14:C14"/>
  </mergeCells>
  <phoneticPr fontId="1" type="noConversion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13</vt:i4>
      </vt:variant>
    </vt:vector>
  </HeadingPairs>
  <TitlesOfParts>
    <vt:vector size="15" baseType="lpstr">
      <vt:lpstr>main</vt:lpstr>
      <vt:lpstr>sub</vt:lpstr>
      <vt:lpstr>구입시기</vt:lpstr>
      <vt:lpstr>구입처</vt:lpstr>
      <vt:lpstr>만료시기</vt:lpstr>
      <vt:lpstr>사용시기</vt:lpstr>
      <vt:lpstr>main!사용여부</vt:lpstr>
      <vt:lpstr>예약필수</vt:lpstr>
      <vt:lpstr>장소</vt:lpstr>
      <vt:lpstr>장소1</vt:lpstr>
      <vt:lpstr>장소2</vt:lpstr>
      <vt:lpstr>종류</vt:lpstr>
      <vt:lpstr>종류1</vt:lpstr>
      <vt:lpstr>종류2</vt:lpstr>
      <vt:lpstr>테이크아웃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Choco</dc:creator>
  <cp:lastModifiedBy>Choco</cp:lastModifiedBy>
  <dcterms:created xsi:type="dcterms:W3CDTF">2010-09-24T13:39:13Z</dcterms:created>
  <dcterms:modified xsi:type="dcterms:W3CDTF">2010-12-18T08:19:19Z</dcterms:modified>
</cp:coreProperties>
</file>